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C:\Users\Tabea\onetop Dropbox\Kunden\XBK Kabel\Kreation\PDFs\Compliance\"/>
    </mc:Choice>
  </mc:AlternateContent>
  <xr:revisionPtr revIDLastSave="0" documentId="8_{5C1A3862-0468-4A67-BC51-DF10BD5FF66A}"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V5" i="5"/>
  <c r="S5" i="5"/>
  <c r="T5" i="5"/>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F59" i="6"/>
  <c r="G59" i="6"/>
  <c r="H59" i="6"/>
  <c r="B7" i="6"/>
  <c r="G7" i="6"/>
  <c r="H7" i="6"/>
  <c r="B9" i="6"/>
  <c r="G9" i="6"/>
  <c r="H9" i="6"/>
  <c r="B10" i="6"/>
  <c r="G10" i="6"/>
  <c r="H10" i="6"/>
  <c r="B13" i="6"/>
  <c r="G13" i="6"/>
  <c r="H13" i="6"/>
  <c r="B12" i="6"/>
  <c r="G12" i="6"/>
  <c r="H12" i="6"/>
  <c r="H14" i="6"/>
  <c r="B17" i="6"/>
  <c r="G17" i="6"/>
  <c r="H17" i="6"/>
  <c r="G18" i="6"/>
  <c r="H18" i="6"/>
  <c r="F25" i="6"/>
  <c r="B25" i="6"/>
  <c r="G25" i="6"/>
  <c r="H25" i="6"/>
  <c r="B29" i="6"/>
  <c r="G29" i="6"/>
  <c r="H29" i="6"/>
  <c r="F30" i="6"/>
  <c r="B30" i="6"/>
  <c r="G30" i="6"/>
  <c r="H30" i="6"/>
  <c r="F35" i="6"/>
  <c r="B35" i="6"/>
  <c r="G35" i="6"/>
  <c r="H35" i="6"/>
  <c r="F40" i="6"/>
  <c r="B40" i="6"/>
  <c r="G40" i="6"/>
  <c r="H40" i="6"/>
  <c r="F45" i="6"/>
  <c r="B45" i="6"/>
  <c r="G45" i="6"/>
  <c r="H45"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29"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D35"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<sst xmlns="http://schemas.openxmlformats.org/spreadsheetml/2006/main" count="23033" uniqueCount="19216">
  <si>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</si>
  <si>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</si>
  <si>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</si>
  <si>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</si>
  <si>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</si>
  <si>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</si>
  <si>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</si>
  <si>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</si>
  <si>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</si>
  <si>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</si>
  <si>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</si>
  <si>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</si>
  <si>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</si>
  <si>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</si>
  <si>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</si>
  <si>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</si>
  <si>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</si>
  <si>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</si>
  <si>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</si>
  <si>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</si>
  <si>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</si>
  <si>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</si>
  <si>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</si>
  <si>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</si>
  <si>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</si>
  <si>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</si>
  <si>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</si>
  <si>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</si>
  <si>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</si>
  <si>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</si>
  <si>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</si>
  <si>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</si>
  <si>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</si>
  <si>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</si>
  <si>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</si>
  <si>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</si>
  <si>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</si>
  <si>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</si>
  <si>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</si>
  <si>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</si>
  <si>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</si>
  <si>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</si>
  <si>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</si>
  <si>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</si>
  <si>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</si>
  <si>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</si>
  <si>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</si>
  <si>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</si>
  <si>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</si>
  <si>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</si>
  <si>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</si>
  <si>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</si>
  <si>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</si>
  <si>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</si>
  <si>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</si>
  <si>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</si>
  <si>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</si>
  <si>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</si>
  <si>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</si>
  <si>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</si>
  <si>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</si>
  <si>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</si>
  <si>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</si>
  <si>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</si>
  <si>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</si>
  <si>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</si>
  <si>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</si>
  <si>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</si>
  <si>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</si>
  <si>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</si>
  <si>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</si>
  <si>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</si>
  <si>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</si>
  <si>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</si>
  <si>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</si>
  <si>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</si>
  <si>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</si>
  <si>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</si>
  <si>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</si>
  <si>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</si>
  <si>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</si>
  <si>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</si>
  <si>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</si>
  <si>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</si>
  <si>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</si>
  <si>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</si>
  <si>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</si>
  <si>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</si>
  <si>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</si>
  <si>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</si>
  <si>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</si>
  <si>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</si>
  <si>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</si>
  <si>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</si>
  <si>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</si>
  <si>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</si>
  <si>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</si>
  <si>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</si>
  <si>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</si>
  <si>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</si>
  <si>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</si>
  <si>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</si>
  <si>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</si>
  <si>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</si>
  <si>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</si>
  <si>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</si>
  <si>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</si>
  <si>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</si>
  <si>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</si>
  <si>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</si>
  <si>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</si>
  <si>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</si>
  <si>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</si>
  <si>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</si>
  <si>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</si>
  <si>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</si>
  <si>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</si>
  <si>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</si>
  <si>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</si>
  <si>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</si>
  <si>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</si>
  <si>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</si>
  <si>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</si>
  <si>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</si>
  <si>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</si>
  <si>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</si>
  <si>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</si>
  <si>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</si>
  <si>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</si>
  <si>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</si>
  <si>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</si>
  <si>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</si>
  <si>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</si>
  <si>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</si>
  <si>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</si>
  <si>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</si>
  <si>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</si>
  <si>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</si>
  <si>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</si>
  <si>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</si>
  <si>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</si>
  <si>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</si>
  <si>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</si>
  <si>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</si>
  <si>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</si>
  <si>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</si>
  <si>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</si>
  <si>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</si>
  <si>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</si>
  <si>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</si>
  <si>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</si>
  <si>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</si>
  <si>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</si>
  <si>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</si>
  <si>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</si>
  <si>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</si>
  <si>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</si>
  <si>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</si>
  <si>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</si>
  <si>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</si>
  <si>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</si>
  <si>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</si>
  <si>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</si>
  <si>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</si>
  <si>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</si>
  <si>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</si>
  <si>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</si>
  <si>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</si>
  <si>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</si>
  <si>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</si>
  <si>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</si>
  <si>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</si>
  <si>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</si>
  <si>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</si>
  <si>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</si>
  <si>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</si>
  <si>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</si>
  <si>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</si>
  <si>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</si>
  <si>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</si>
  <si>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</si>
  <si>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</si>
  <si>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</si>
  <si>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</si>
  <si>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</si>
  <si>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</si>
  <si>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</si>
  <si>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</si>
  <si>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</si>
  <si>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</si>
  <si>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</si>
  <si>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</si>
  <si>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</si>
  <si>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</si>
  <si>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</si>
  <si>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</si>
  <si>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</si>
  <si>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</si>
  <si>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</si>
  <si>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</si>
  <si>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</si>
  <si>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</si>
  <si>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</si>
  <si>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</si>
  <si>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</si>
  <si>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</si>
  <si>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</si>
  <si>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</si>
  <si>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</si>
  <si>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</si>
  <si>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</si>
  <si>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</si>
  <si>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</si>
  <si>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</si>
  <si>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</si>
  <si>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</si>
  <si>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</si>
  <si>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</si>
  <si>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</si>
  <si>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</si>
  <si>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</si>
  <si>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</si>
  <si>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</si>
  <si>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</si>
  <si>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</si>
  <si>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</si>
  <si>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</si>
  <si>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</si>
  <si>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</si>
  <si>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</si>
  <si>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</si>
  <si>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</si>
  <si>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</si>
  <si>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</si>
  <si>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</si>
  <si>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</si>
  <si>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</si>
  <si>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</si>
  <si>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</si>
  <si>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</si>
  <si>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</si>
  <si>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</si>
  <si>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</si>
  <si>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</si>
  <si>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</si>
  <si>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</si>
  <si>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</si>
  <si>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</si>
  <si>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</si>
  <si>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</si>
  <si>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</si>
  <si>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</si>
  <si>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</si>
  <si>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</si>
  <si>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</si>
  <si>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</si>
  <si>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</si>
  <si>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</si>
  <si>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</si>
  <si>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</si>
  <si>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</si>
  <si>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</si>
  <si>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</si>
  <si>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</si>
  <si>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</si>
  <si>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</si>
  <si>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</si>
  <si>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</si>
  <si>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</si>
  <si>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</si>
  <si>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</si>
  <si>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</si>
  <si>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</si>
  <si>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</si>
  <si>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</si>
  <si>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</si>
  <si>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</si>
  <si>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</si>
  <si>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</si>
  <si>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</si>
  <si>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</si>
  <si>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</si>
  <si>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</si>
  <si>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</si>
  <si>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</si>
  <si>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</si>
  <si>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</si>
  <si>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</si>
  <si>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</si>
  <si>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</si>
  <si>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</si>
  <si>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</si>
  <si>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</si>
  <si>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</si>
  <si>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</si>
  <si>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</si>
  <si>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</si>
  <si>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</si>
  <si>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</si>
  <si>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</si>
  <si>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</si>
  <si>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</si>
  <si>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</si>
  <si>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</si>
  <si>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</si>
  <si>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</si>
  <si>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</si>
  <si>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</si>
  <si>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</si>
  <si>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</si>
  <si>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</si>
  <si>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</si>
  <si>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</si>
  <si>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</si>
  <si>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</si>
  <si>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</si>
  <si>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</si>
  <si>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</si>
  <si>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</si>
  <si>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</si>
  <si>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</si>
  <si>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</si>
  <si>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</si>
  <si>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</si>
  <si>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</si>
  <si>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</si>
  <si>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</si>
  <si>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</si>
  <si>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</si>
  <si>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</si>
  <si>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</si>
  <si>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</si>
  <si>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</si>
  <si>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</si>
  <si>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</si>
  <si>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</si>
  <si>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</si>
  <si>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</si>
  <si>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</si>
  <si>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</si>
  <si>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</si>
  <si>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</si>
  <si>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</si>
  <si>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</si>
  <si>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</si>
  <si>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</si>
  <si>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</si>
  <si>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</si>
  <si>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</si>
  <si>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</si>
  <si>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</si>
  <si>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</si>
  <si>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</si>
  <si>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</si>
  <si>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</si>
  <si>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</si>
  <si>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</si>
  <si>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</si>
  <si>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</si>
  <si>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</si>
  <si>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</si>
  <si>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</si>
  <si>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</si>
  <si>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</si>
  <si>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</si>
  <si>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</si>
  <si>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</si>
  <si>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</si>
  <si>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</si>
  <si>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</si>
  <si>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</si>
  <si>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</si>
  <si>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</si>
  <si>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</si>
  <si>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</si>
  <si>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</si>
  <si>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</si>
  <si>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</si>
  <si>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</si>
  <si>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</si>
  <si>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</si>
  <si>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</si>
  <si>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</si>
  <si>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</si>
  <si>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</si>
  <si>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</si>
  <si>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</si>
  <si>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</si>
  <si>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</si>
  <si>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</si>
  <si>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</si>
  <si>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</si>
  <si>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</si>
  <si>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</si>
  <si>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</si>
  <si>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</si>
  <si>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</si>
  <si>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</si>
  <si>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</si>
  <si>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</si>
  <si>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</si>
  <si>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</si>
  <si>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</si>
  <si>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</si>
  <si>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</si>
  <si>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</si>
  <si>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</si>
  <si>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</si>
  <si>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</si>
  <si>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</si>
  <si>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</si>
  <si>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</si>
  <si>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</si>
  <si>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</si>
  <si>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</si>
  <si>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</si>
  <si>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</si>
  <si>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</si>
  <si>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</si>
  <si>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</si>
  <si>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</si>
  <si>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</si>
  <si>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</si>
  <si>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</si>
  <si>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</si>
  <si>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</si>
  <si>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</si>
  <si>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</si>
  <si>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</si>
  <si>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</si>
  <si>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</si>
  <si>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</si>
  <si>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</si>
  <si>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</si>
  <si>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</si>
  <si>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</si>
  <si>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</si>
  <si>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</si>
  <si>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</si>
  <si>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</si>
  <si>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</si>
  <si>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</si>
  <si>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</si>
  <si>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</si>
  <si>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</si>
  <si>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</si>
  <si>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</si>
  <si>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</si>
  <si>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</si>
  <si>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</si>
  <si>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</si>
  <si>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</si>
  <si>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</si>
  <si>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</si>
  <si>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</si>
  <si>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</si>
  <si>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</si>
  <si>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</si>
  <si>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</si>
  <si>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</si>
  <si>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</si>
  <si>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</si>
  <si>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</si>
  <si>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</si>
  <si>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</si>
  <si>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</si>
  <si>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</si>
  <si>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</si>
  <si>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</si>
  <si>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</si>
  <si>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</si>
  <si>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</si>
  <si>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</si>
  <si>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</si>
  <si>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</si>
  <si>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</si>
  <si>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</si>
  <si>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</si>
  <si>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</si>
  <si>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</si>
  <si>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</si>
  <si>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</si>
  <si>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</si>
  <si>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</si>
  <si>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</si>
  <si>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</si>
  <si>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</si>
  <si>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</si>
  <si>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</si>
  <si>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</si>
  <si>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</si>
  <si>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</si>
  <si>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</si>
  <si>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</si>
  <si>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</si>
  <si>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</si>
  <si>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</si>
  <si>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</si>
  <si>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</si>
  <si>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</si>
  <si>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</si>
  <si>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</si>
  <si>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</si>
  <si>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</si>
  <si>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</si>
  <si>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</si>
  <si>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</si>
  <si>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</si>
  <si>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</si>
  <si>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</si>
  <si>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</si>
  <si>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</si>
  <si>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</si>
  <si>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</si>
  <si>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</si>
  <si>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</si>
  <si>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</si>
  <si>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</si>
  <si>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</si>
  <si>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</si>
  <si>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</si>
  <si>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</si>
  <si>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</si>
  <si>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</si>
  <si>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</si>
  <si>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</si>
  <si>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</si>
  <si>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</si>
  <si>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</si>
  <si>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</si>
  <si>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</si>
  <si>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</si>
  <si>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</si>
  <si>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</si>
  <si>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</si>
  <si>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</si>
  <si>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</si>
  <si>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</si>
  <si>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</si>
  <si>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</si>
  <si>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</si>
  <si>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</si>
  <si>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</si>
  <si>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</si>
  <si>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</si>
  <si>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</si>
  <si>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</si>
  <si>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</si>
  <si>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</si>
  <si>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</si>
  <si>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</si>
  <si>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</si>
  <si>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</si>
  <si>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</si>
  <si>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</si>
  <si>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</si>
  <si>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</si>
  <si>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</si>
  <si>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</si>
  <si>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</si>
  <si>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</si>
  <si>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</si>
  <si>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</si>
  <si>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</si>
  <si>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</si>
  <si>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</si>
  <si>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</si>
  <si>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</si>
  <si>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</si>
  <si>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</si>
  <si>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</si>
  <si>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</si>
  <si>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</si>
  <si>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</si>
  <si>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</si>
  <si>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</si>
  <si>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</si>
  <si>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</si>
  <si>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</si>
  <si>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</si>
  <si>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</si>
  <si>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</si>
  <si>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</si>
  <si>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</si>
  <si>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</si>
  <si>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</si>
  <si>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</si>
  <si>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</si>
  <si>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</si>
  <si>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</si>
  <si>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</si>
  <si>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</si>
  <si>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</si>
  <si>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</si>
  <si>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</si>
  <si>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</si>
  <si>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</si>
  <si>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</si>
  <si>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</si>
  <si>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</si>
  <si>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</si>
  <si>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</si>
  <si>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</si>
  <si>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</si>
  <si>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</si>
  <si>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</si>
  <si>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</si>
  <si>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</si>
  <si>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</si>
  <si>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</si>
  <si>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</si>
  <si>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</si>
  <si>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</si>
  <si>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</si>
  <si>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</si>
  <si>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</si>
  <si>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</si>
  <si>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</si>
  <si>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</si>
  <si>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</si>
  <si>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</si>
  <si>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</si>
  <si>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</si>
  <si>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</si>
  <si>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</si>
  <si>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</si>
  <si>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</si>
  <si>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</si>
  <si>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</si>
  <si>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</si>
  <si>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</si>
  <si>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</si>
  <si>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</si>
  <si>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</si>
  <si>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</si>
  <si>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</si>
  <si>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</si>
  <si>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</si>
  <si>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</si>
  <si>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</si>
  <si>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</si>
  <si>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</si>
  <si>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</si>
  <si>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</si>
  <si>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</si>
  <si>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</si>
  <si>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</si>
  <si>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</si>
  <si>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</si>
  <si>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</si>
  <si>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</si>
  <si>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</si>
  <si>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</si>
  <si>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</si>
  <si>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</si>
  <si>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</si>
  <si>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</si>
  <si>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</si>
  <si>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</si>
  <si>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</si>
  <si>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</si>
  <si>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</si>
  <si>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</si>
  <si>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</si>
  <si>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</si>
  <si>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</si>
  <si>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</si>
  <si>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</si>
  <si>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</si>
  <si>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</si>
  <si>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</si>
  <si>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</si>
  <si>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</si>
  <si>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</si>
  <si>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</si>
  <si>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</si>
  <si>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</si>
  <si>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</si>
  <si>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</si>
  <si>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</si>
  <si>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</si>
  <si>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</si>
  <si>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</si>
  <si>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</si>
  <si>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</si>
  <si>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</si>
  <si>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</si>
  <si>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</si>
  <si>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</si>
  <si>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</si>
  <si>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</si>
  <si>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</si>
  <si>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</si>
  <si>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</si>
  <si>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</si>
  <si>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</si>
  <si>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</si>
  <si>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</si>
  <si>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</si>
  <si>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</si>
  <si>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</si>
  <si>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</si>
  <si>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</si>
  <si>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</si>
  <si>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</si>
  <si>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</si>
  <si>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</si>
  <si>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</si>
  <si>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</si>
  <si>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</si>
  <si>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</si>
  <si>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</si>
  <si>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</si>
  <si>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</si>
  <si>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</si>
  <si>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</si>
  <si>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</si>
  <si>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</si>
  <si>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</si>
  <si>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</si>
  <si>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</si>
  <si>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</si>
  <si>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</si>
  <si>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</si>
  <si>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</si>
  <si>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</si>
  <si>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</si>
  <si>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</si>
  <si>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</si>
  <si>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</si>
  <si>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</si>
  <si>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</si>
  <si>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</si>
  <si>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</si>
  <si>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</si>
  <si>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</si>
  <si>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</si>
  <si>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</si>
  <si>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</si>
  <si>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</si>
  <si>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</si>
  <si>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</si>
  <si>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</si>
  <si>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</si>
  <si>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</si>
  <si>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</si>
  <si>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</si>
  <si>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</si>
  <si>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</si>
  <si>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</si>
  <si>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</si>
  <si>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</si>
  <si>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</si>
  <si>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</si>
  <si>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</si>
  <si>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</si>
  <si>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</si>
  <si>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</si>
  <si>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</si>
  <si>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</si>
  <si>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</si>
  <si>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</si>
  <si>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</si>
  <si>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</si>
  <si>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</si>
  <si>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</si>
  <si>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</si>
  <si>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</si>
  <si>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</si>
  <si>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</si>
  <si>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</si>
  <si>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</si>
  <si>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</si>
  <si>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</si>
  <si>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</si>
  <si>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</si>
  <si>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</si>
  <si>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</si>
  <si>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</si>
  <si>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</si>
  <si>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</si>
  <si>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</si>
  <si>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</si>
  <si>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</si>
  <si>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</si>
  <si>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</si>
  <si>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</si>
  <si>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</si>
  <si>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</si>
  <si>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</si>
  <si>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</si>
  <si>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</si>
  <si>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</si>
  <si>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</si>
  <si>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</si>
  <si>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</si>
  <si>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</si>
  <si>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</si>
  <si>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</si>
  <si>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</si>
  <si>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</si>
  <si>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</si>
  <si>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</si>
  <si>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</si>
  <si>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</si>
  <si>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</si>
  <si>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</si>
  <si>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</si>
  <si>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</si>
  <si>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</si>
  <si>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</si>
  <si>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</si>
  <si>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</si>
  <si>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</si>
  <si>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</si>
  <si>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</si>
  <si>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</si>
  <si>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</si>
  <si>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</si>
  <si>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</si>
  <si>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</si>
  <si>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</si>
  <si>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</si>
  <si>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</si>
  <si>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</si>
  <si>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</si>
  <si>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</si>
  <si>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</si>
  <si>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</si>
  <si>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</si>
  <si>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</si>
  <si>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</si>
  <si>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</si>
  <si>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</si>
  <si>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</si>
  <si>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</si>
  <si>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</si>
  <si>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</si>
  <si>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</si>
  <si>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</si>
  <si>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</si>
  <si>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</si>
  <si>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</si>
  <si>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</si>
  <si>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</si>
  <si>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</si>
  <si>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</si>
  <si>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</si>
  <si>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</si>
  <si>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</si>
  <si>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</si>
  <si>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</si>
  <si>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</si>
  <si>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</si>
  <si>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</si>
  <si>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</si>
  <si>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</si>
  <si>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</si>
  <si>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</si>
  <si>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</si>
  <si>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</si>
  <si>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</si>
  <si>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</si>
  <si>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</si>
  <si>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</si>
  <si>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</si>
  <si>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</si>
  <si>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</si>
  <si>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</si>
  <si>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</si>
  <si>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</si>
  <si>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</si>
  <si>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</si>
  <si>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</si>
  <si>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</si>
  <si>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</si>
  <si>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</si>
  <si>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</si>
  <si>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</si>
  <si>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</si>
  <si>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</si>
  <si>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</si>
  <si>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</si>
  <si>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</si>
  <si>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</si>
  <si>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</si>
  <si>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</si>
  <si>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</si>
  <si>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</si>
  <si>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</si>
  <si>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</si>
  <si>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</si>
  <si>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</si>
  <si>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</si>
  <si>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</si>
  <si>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</si>
  <si>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</si>
  <si>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</si>
  <si>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</si>
  <si>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</si>
  <si>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</si>
  <si>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</si>
  <si>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</si>
  <si>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</si>
  <si>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</si>
  <si>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</si>
  <si>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</si>
  <si>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</si>
  <si>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</si>
  <si>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</si>
  <si>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</si>
  <si>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</si>
  <si>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</si>
  <si>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</si>
  <si>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</si>
  <si>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</si>
  <si>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</si>
  <si>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</si>
  <si>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</si>
  <si>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</si>
  <si>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</si>
  <si>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</si>
  <si>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</si>
  <si>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</si>
  <si>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</si>
  <si>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</si>
  <si>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</si>
  <si>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</si>
  <si>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</si>
  <si>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</si>
  <si>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</si>
  <si>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</si>
  <si>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</si>
  <si>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</si>
  <si>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</si>
  <si>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</si>
  <si>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</si>
  <si>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</si>
  <si>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</si>
  <si>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</si>
  <si>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</si>
  <si>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</si>
  <si>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</si>
  <si>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</si>
  <si>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</si>
  <si>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</si>
  <si>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</si>
  <si>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</si>
  <si>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</si>
  <si>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</si>
  <si>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</si>
  <si>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</si>
  <si>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</si>
  <si>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</si>
  <si>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</si>
  <si>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</si>
  <si>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</si>
  <si>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</si>
  <si>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</si>
  <si>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</si>
  <si>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</si>
  <si>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</si>
  <si>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</si>
  <si>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</si>
  <si>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</si>
  <si>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</si>
  <si>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</si>
  <si>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</si>
  <si>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</si>
  <si>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</si>
  <si>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</si>
  <si>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</si>
  <si>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</si>
  <si>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</si>
  <si>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</si>
  <si>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</si>
  <si>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</si>
  <si>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</si>
  <si>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</si>
  <si>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</si>
  <si>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</si>
  <si>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</si>
  <si>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</si>
  <si>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</si>
  <si>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</si>
  <si>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</si>
  <si>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</si>
  <si>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</si>
  <si>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</si>
  <si>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</si>
  <si>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</si>
  <si>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</si>
  <si>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</si>
  <si>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</si>
  <si>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</si>
  <si>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</si>
  <si>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</si>
  <si>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</si>
  <si>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</si>
  <si>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</si>
  <si>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</si>
  <si>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</si>
  <si>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</si>
  <si>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</si>
  <si>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</si>
  <si>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</si>
  <si>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</si>
  <si>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</si>
  <si>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</si>
  <si>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</si>
  <si>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</si>
  <si>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</si>
  <si>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</si>
  <si>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</si>
  <si>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</si>
  <si>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</si>
  <si>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</si>
  <si>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</si>
  <si>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</si>
  <si>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</si>
  <si>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</si>
  <si>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</si>
  <si>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</si>
  <si>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</si>
  <si>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</si>
  <si>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</si>
  <si>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</si>
  <si>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</si>
  <si>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</si>
  <si>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</si>
  <si>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</si>
  <si>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</si>
  <si>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</si>
  <si>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</si>
  <si>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</si>
  <si>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</si>
  <si>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</si>
  <si>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</si>
  <si>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</si>
  <si>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</si>
  <si>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</si>
  <si>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</si>
  <si>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</si>
  <si>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</si>
  <si>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</si>
  <si>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</si>
  <si>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</si>
  <si>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</si>
  <si>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</si>
  <si>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</si>
  <si>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</si>
  <si>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</si>
  <si>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</si>
  <si>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</si>
  <si>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</si>
  <si>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</si>
  <si>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</si>
  <si>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</si>
  <si>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</si>
  <si>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</si>
  <si>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</si>
  <si>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</si>
  <si>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</si>
  <si>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</si>
  <si>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</si>
  <si>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</si>
  <si>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</si>
  <si>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</si>
  <si>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</si>
  <si>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</si>
  <si>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</si>
  <si>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</si>
  <si>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</si>
  <si>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</si>
  <si>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</si>
  <si>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</si>
  <si>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</si>
  <si>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</si>
  <si>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</si>
  <si>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</si>
  <si>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</si>
  <si>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</si>
  <si>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</si>
  <si>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</si>
  <si>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</si>
  <si>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</si>
  <si>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</si>
  <si>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</si>
  <si>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</si>
  <si>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</si>
  <si>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</si>
  <si>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</si>
  <si>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</si>
  <si>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</si>
  <si>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</si>
  <si>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</si>
  <si>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</si>
  <si>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</si>
  <si>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</si>
  <si>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</si>
  <si>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</si>
  <si>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</si>
  <si>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</si>
  <si>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</si>
  <si>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</si>
  <si>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</si>
  <si>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</si>
  <si>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</si>
  <si>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</si>
  <si>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</si>
  <si>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</si>
  <si>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</si>
  <si>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</si>
  <si>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</si>
  <si>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</si>
  <si>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</si>
  <si>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</si>
  <si>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</si>
  <si>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</si>
  <si>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</si>
  <si>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</si>
  <si>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</si>
  <si>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</si>
  <si>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</si>
  <si>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</si>
  <si>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</si>
  <si>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</si>
  <si>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</si>
  <si>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</si>
  <si>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</si>
  <si>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</si>
  <si>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</si>
  <si>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</si>
  <si>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</si>
  <si>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</si>
  <si>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</si>
  <si>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</si>
  <si>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</si>
  <si>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</si>
  <si>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</si>
  <si>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</si>
  <si>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</si>
  <si>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</si>
  <si>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</si>
  <si>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</si>
  <si>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</si>
  <si>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</si>
  <si>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</si>
  <si>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</si>
  <si>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</si>
  <si>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</si>
  <si>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</si>
  <si>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</si>
  <si>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</si>
  <si>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</si>
  <si>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</si>
  <si>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</si>
  <si>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</si>
  <si>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</si>
  <si>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</si>
  <si>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</si>
  <si>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</si>
  <si>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</si>
  <si>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</si>
  <si>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</si>
  <si>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</si>
  <si>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</si>
  <si>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</si>
  <si>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</si>
  <si>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</si>
  <si>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</si>
  <si>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</si>
  <si>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</si>
  <si>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</si>
  <si>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</si>
  <si>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</si>
  <si>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</si>
  <si>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</si>
  <si>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</si>
  <si>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</si>
  <si>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</si>
  <si>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</si>
  <si>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</si>
  <si>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</si>
  <si>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</si>
  <si>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</si>
  <si>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</si>
  <si>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</si>
  <si>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</si>
  <si>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</si>
  <si>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</si>
  <si>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</si>
  <si>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</si>
  <si>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</si>
  <si>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</si>
  <si>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</si>
  <si>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</si>
  <si>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</si>
  <si>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</si>
  <si>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</si>
  <si>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</si>
  <si>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</si>
  <si>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</si>
  <si>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</si>
  <si>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</si>
  <si>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</si>
  <si>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</si>
  <si>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</si>
  <si>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</si>
  <si>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</si>
  <si>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</si>
  <si>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</si>
  <si>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</si>
  <si>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</si>
  <si>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</si>
  <si>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</si>
  <si>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</si>
  <si>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</si>
  <si>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</si>
  <si>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</si>
  <si>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</si>
  <si>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</si>
  <si>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</si>
  <si>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</si>
  <si>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</si>
  <si>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</si>
  <si>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</si>
  <si>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</si>
  <si>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</si>
  <si>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</si>
  <si>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</si>
  <si>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</si>
  <si>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</si>
  <si>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</si>
  <si>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</si>
  <si>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</si>
  <si>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</si>
  <si>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</si>
  <si>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</si>
  <si>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</si>
  <si>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</si>
  <si>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</si>
  <si>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</si>
  <si>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</si>
  <si>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</si>
  <si>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</si>
  <si>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</si>
  <si>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</si>
  <si>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</si>
  <si>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</si>
  <si>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</si>
  <si>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</si>
  <si>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</si>
  <si>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</si>
  <si>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</si>
  <si>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</si>
  <si>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</si>
  <si>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</si>
  <si>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</si>
  <si>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</si>
  <si>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</si>
  <si>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</si>
  <si>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</si>
  <si>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</si>
  <si>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</si>
  <si>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</si>
  <si>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</si>
  <si>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</si>
  <si>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</si>
  <si>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</si>
  <si>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</si>
  <si>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</si>
  <si>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</si>
  <si>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</si>
  <si>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</si>
  <si>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</si>
  <si>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</si>
  <si>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</si>
  <si>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</si>
  <si>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</si>
  <si>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</si>
  <si>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</si>
  <si>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</si>
  <si>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</si>
  <si>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</si>
  <si>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</si>
  <si>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</si>
  <si>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</si>
  <si>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</si>
  <si>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</si>
  <si>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</si>
  <si>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</si>
  <si>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</si>
  <si>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</si>
  <si>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</si>
  <si>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</si>
  <si>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</si>
  <si>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</si>
  <si>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</si>
  <si>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</si>
  <si>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</si>
  <si>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</si>
  <si>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</si>
  <si>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</si>
  <si>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</si>
  <si>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</si>
  <si>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</si>
  <si>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</si>
  <si>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</si>
  <si>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</si>
  <si>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</si>
  <si>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</si>
  <si>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</si>
  <si>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</si>
  <si>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</si>
  <si>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</si>
  <si>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</si>
  <si>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</si>
  <si>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</si>
  <si>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</si>
  <si>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</si>
  <si>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</si>
  <si>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</si>
  <si>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</si>
  <si>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</si>
  <si>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</si>
  <si>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</si>
  <si>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</si>
  <si>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</si>
  <si>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</si>
  <si>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</si>
  <si>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</si>
  <si>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</si>
  <si>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</si>
  <si>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</si>
  <si>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</si>
  <si>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</si>
  <si>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</si>
  <si>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</si>
  <si>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</si>
  <si>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</si>
  <si>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</si>
  <si>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</si>
  <si>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</si>
  <si>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</si>
  <si>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</si>
  <si>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</si>
  <si>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</si>
  <si>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</si>
  <si>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</si>
  <si>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</si>
  <si>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</si>
  <si>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</si>
  <si>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</si>
  <si>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</si>
  <si>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</si>
  <si>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</si>
  <si>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</si>
  <si>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</si>
  <si>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</si>
  <si>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</si>
  <si>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</si>
  <si>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</si>
  <si>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</si>
  <si>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</si>
  <si>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</si>
  <si>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</si>
  <si>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</si>
  <si>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</si>
  <si>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</si>
  <si>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</si>
  <si>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</si>
  <si>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</si>
  <si>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</si>
  <si>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</si>
  <si>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</si>
  <si>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</si>
  <si>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</si>
  <si>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</si>
  <si>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</si>
  <si>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</si>
  <si>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</si>
  <si>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</si>
  <si>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</si>
  <si>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</si>
  <si>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</si>
  <si>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</si>
  <si>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</si>
  <si>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</si>
  <si>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</si>
  <si>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</si>
  <si>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</si>
  <si>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</si>
  <si>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</si>
  <si>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</si>
  <si>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</si>
  <si>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</si>
  <si>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</si>
  <si>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</si>
  <si>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</si>
  <si>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</si>
  <si>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</si>
  <si>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</si>
  <si>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</si>
  <si>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</si>
  <si>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</si>
  <si>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</si>
  <si>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</si>
  <si>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</si>
  <si>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</si>
  <si>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</si>
  <si>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</si>
  <si>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</si>
  <si>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</si>
  <si>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</si>
  <si>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</si>
  <si>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</si>
  <si>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</si>
  <si>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</si>
  <si>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</si>
  <si>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</si>
  <si>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</si>
  <si>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</si>
  <si>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</si>
  <si>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</si>
  <si>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</si>
  <si>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</si>
  <si>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</si>
  <si>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</si>
  <si>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</si>
  <si>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</si>
  <si>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</si>
  <si>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</si>
  <si>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</si>
  <si>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</si>
  <si>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</si>
  <si>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</si>
  <si>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</si>
  <si>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</si>
  <si>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</si>
  <si>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</si>
  <si>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</si>
  <si>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</si>
  <si>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</si>
  <si>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</si>
  <si>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</si>
  <si>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</si>
  <si>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</si>
  <si>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</si>
  <si>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</si>
  <si>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</si>
  <si>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</si>
  <si>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</si>
  <si>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</si>
  <si>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</si>
  <si>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</si>
  <si>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</si>
  <si>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</si>
  <si>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</si>
  <si>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</si>
  <si>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</si>
  <si>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</si>
  <si>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</si>
  <si>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</si>
  <si>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</si>
  <si>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</si>
  <si>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</si>
  <si>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</si>
  <si>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</si>
  <si>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</si>
  <si>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</si>
  <si>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</si>
  <si>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</si>
  <si>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</si>
  <si>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</si>
  <si>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</si>
  <si>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</si>
  <si>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</si>
  <si>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</si>
  <si>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</si>
  <si>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</si>
  <si>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</si>
  <si>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</si>
  <si>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</si>
  <si>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</si>
  <si>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</si>
  <si>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</si>
  <si>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</si>
  <si>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</si>
  <si>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</si>
  <si>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</si>
  <si>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</si>
  <si>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</si>
  <si>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</si>
  <si>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</si>
  <si>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</si>
  <si>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</si>
  <si>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</si>
  <si>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</si>
  <si>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</si>
  <si>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</si>
  <si>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</si>
  <si>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</si>
  <si>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</si>
  <si>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</si>
  <si>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</si>
  <si>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</si>
  <si>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</si>
  <si>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</si>
  <si>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</si>
  <si>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</si>
  <si>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</si>
  <si>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</si>
  <si>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</si>
  <si>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</si>
  <si>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</si>
  <si>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</si>
  <si>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</si>
  <si>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</si>
  <si>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</si>
  <si>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</si>
  <si>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</si>
  <si>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</si>
  <si>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</si>
  <si>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</si>
  <si>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</si>
  <si>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</si>
  <si>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</si>
  <si>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</si>
  <si>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</si>
  <si>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</si>
  <si>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</si>
  <si>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</si>
  <si>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</si>
  <si>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</si>
  <si>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</si>
  <si>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</si>
  <si>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</si>
  <si>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</si>
  <si>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</si>
  <si>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</si>
  <si>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</si>
  <si>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</si>
  <si>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</si>
  <si>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</si>
  <si>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</si>
  <si>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</si>
  <si>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</si>
  <si>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</si>
  <si>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</si>
  <si>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</si>
  <si>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</si>
  <si>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</si>
  <si>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</si>
  <si>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</si>
  <si>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</si>
  <si>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</si>
  <si>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</si>
  <si>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</si>
  <si>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</si>
  <si>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</si>
  <si>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</si>
  <si>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</si>
  <si>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</si>
  <si>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</si>
  <si>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</si>
  <si>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</si>
  <si>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</si>
  <si>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</si>
  <si>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</si>
  <si>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</si>
  <si>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</si>
  <si>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</si>
  <si>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</si>
  <si>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</si>
  <si>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</si>
  <si>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</si>
  <si>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</si>
  <si>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</si>
  <si>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</si>
  <si>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</si>
  <si>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</si>
  <si>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</si>
  <si>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</si>
  <si>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</si>
  <si>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</si>
  <si>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</si>
  <si>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</si>
  <si>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</si>
  <si>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</si>
  <si>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</si>
  <si>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</si>
  <si>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</si>
  <si>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</si>
  <si>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</si>
  <si>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</si>
  <si>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</si>
  <si>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</si>
  <si>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</si>
  <si>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</si>
  <si>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</si>
  <si>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</si>
  <si>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</si>
  <si>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</si>
  <si>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</si>
  <si>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</si>
  <si>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</si>
  <si>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</si>
  <si>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</si>
  <si>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</si>
  <si>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</si>
  <si>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</si>
  <si>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</si>
  <si>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</si>
  <si>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</si>
  <si>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</si>
  <si>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</si>
  <si>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</si>
  <si>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</si>
  <si>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</si>
  <si>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</si>
  <si>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</si>
  <si>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</si>
  <si>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</si>
  <si>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</si>
  <si>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</si>
  <si>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</si>
  <si>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</si>
  <si>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</si>
  <si>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</si>
  <si>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</si>
  <si>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</si>
  <si>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</si>
  <si>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</si>
  <si>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</si>
  <si>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</si>
  <si>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</si>
  <si>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</si>
  <si>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</si>
  <si>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</si>
  <si>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</si>
  <si>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</si>
  <si>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</si>
  <si>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</si>
  <si>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</si>
  <si>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</si>
  <si>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</si>
  <si>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</si>
  <si>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</si>
  <si>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</si>
  <si>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</si>
  <si>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</si>
  <si>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</si>
  <si>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</si>
  <si>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</si>
  <si>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</si>
  <si>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</si>
  <si>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</si>
  <si>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</si>
  <si>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</si>
  <si>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</si>
  <si>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</si>
  <si>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</si>
  <si>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</si>
  <si>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</si>
  <si>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</si>
  <si>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</si>
  <si>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</si>
  <si>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</si>
  <si>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</si>
  <si>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</si>
  <si>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</si>
  <si>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</si>
  <si>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</si>
  <si>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</si>
  <si>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</si>
  <si>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</si>
  <si>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</si>
  <si>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</si>
  <si>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</si>
  <si>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</si>
  <si>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</si>
  <si>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</si>
  <si>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</si>
  <si>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</si>
  <si>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</si>
  <si>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</si>
  <si>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</si>
  <si>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</si>
  <si>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</si>
  <si>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</si>
  <si>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</si>
  <si>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</si>
  <si>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</si>
  <si>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</si>
  <si>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</si>
  <si>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</si>
  <si>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</si>
  <si>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</si>
  <si>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</si>
  <si>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</si>
  <si>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</si>
  <si>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</si>
  <si>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</si>
  <si>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</si>
  <si>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</si>
  <si>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</si>
  <si>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</si>
  <si>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</si>
  <si>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</si>
  <si>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</si>
  <si>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</si>
  <si>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</si>
  <si>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</si>
  <si>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</si>
  <si>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</si>
  <si>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</si>
  <si>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</si>
  <si>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</si>
  <si>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</si>
  <si>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</si>
  <si>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</si>
  <si>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</si>
  <si>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</si>
  <si>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</si>
  <si>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</si>
  <si>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</si>
  <si>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</si>
  <si>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</si>
  <si>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</si>
  <si>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</si>
  <si>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</si>
  <si>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</si>
  <si>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</si>
  <si>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</si>
  <si>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</si>
  <si>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</si>
  <si>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</si>
  <si>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</si>
  <si>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</si>
  <si>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</si>
  <si>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</si>
  <si>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</si>
  <si>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</si>
  <si>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</si>
  <si>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</si>
  <si>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</si>
  <si>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</si>
  <si>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</si>
  <si>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</si>
  <si>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</si>
  <si>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</si>
  <si>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</si>
  <si>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</si>
  <si>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</si>
  <si>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</si>
  <si>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</si>
  <si>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</si>
  <si>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</si>
  <si>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</si>
  <si>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</si>
  <si>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</si>
  <si>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</si>
  <si>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</si>
  <si>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</si>
  <si>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</si>
  <si>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</si>
  <si>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</si>
  <si>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</si>
  <si>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</si>
  <si>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</si>
  <si>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</si>
  <si>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</si>
  <si>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</si>
  <si>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</si>
  <si>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</si>
  <si>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</si>
  <si>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</si>
  <si>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</si>
  <si>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</si>
  <si>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</si>
  <si>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</si>
  <si>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</si>
  <si>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</si>
  <si>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</si>
  <si>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</si>
  <si>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</si>
  <si>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</si>
  <si>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</si>
  <si>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</si>
  <si>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</si>
  <si>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</si>
  <si>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</si>
  <si>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</si>
  <si>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</si>
  <si>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</si>
  <si>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</si>
  <si>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</si>
  <si>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</si>
  <si>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</si>
  <si>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</si>
  <si>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</si>
  <si>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</si>
  <si>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</si>
  <si>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</si>
  <si>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</si>
  <si>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</si>
  <si>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</si>
  <si>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</si>
  <si>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</si>
  <si>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</si>
  <si>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</si>
  <si>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</si>
  <si>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</si>
  <si>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</si>
  <si>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</si>
  <si>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</si>
  <si>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</si>
  <si>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</si>
  <si>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</si>
  <si>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</si>
  <si>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</si>
  <si>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</si>
  <si>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</si>
  <si>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</si>
  <si>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</si>
  <si>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</si>
  <si>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</si>
  <si>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</si>
  <si>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</si>
  <si>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</si>
  <si>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</si>
  <si>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</si>
  <si>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</si>
  <si>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</si>
  <si>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</si>
  <si>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</si>
  <si>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</si>
  <si>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</si>
  <si>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</si>
  <si>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</si>
  <si>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</si>
  <si>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</si>
  <si>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</si>
  <si>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</si>
  <si>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</si>
  <si>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</si>
  <si>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</si>
  <si>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</si>
  <si>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</si>
  <si>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</si>
  <si>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</si>
  <si>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</si>
  <si>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</si>
  <si>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</si>
  <si>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</si>
  <si>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</si>
  <si>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</si>
  <si>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</si>
  <si>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</si>
  <si>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</si>
  <si>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</si>
  <si>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</si>
  <si>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</si>
  <si>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</si>
  <si>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</si>
  <si>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</si>
  <si>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</si>
  <si>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</si>
  <si>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</si>
  <si>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</si>
  <si>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</si>
  <si>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</si>
  <si>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</si>
  <si>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</si>
  <si>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</si>
  <si>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</si>
  <si>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</si>
  <si>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</si>
  <si>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</si>
  <si>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</si>
  <si>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</si>
  <si>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</si>
  <si>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</si>
  <si>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</si>
  <si>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</si>
  <si>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</si>
  <si>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</si>
  <si>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</si>
  <si>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</si>
  <si>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</si>
  <si>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</si>
  <si>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</si>
  <si>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</si>
  <si>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</si>
  <si>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</si>
  <si>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</si>
  <si>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</si>
  <si>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</si>
  <si>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</si>
  <si>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</si>
  <si>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</si>
  <si>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</si>
  <si>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</si>
  <si>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</si>
  <si>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</si>
  <si>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</si>
  <si>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</si>
  <si>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</si>
  <si>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</si>
  <si>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</si>
  <si>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</si>
  <si>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</si>
  <si>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</si>
  <si>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</si>
  <si>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</si>
  <si>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</si>
  <si>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</si>
  <si>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</si>
  <si>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</si>
  <si>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</si>
  <si>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</si>
  <si>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</si>
  <si>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</si>
  <si>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</si>
  <si>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</si>
  <si>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</si>
  <si>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</si>
  <si>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</si>
  <si>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</si>
  <si>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</si>
  <si>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</si>
  <si>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</si>
  <si>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</si>
  <si>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</si>
  <si>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</si>
  <si>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</si>
  <si>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</si>
  <si>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</si>
  <si>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</si>
  <si>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</si>
  <si>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</si>
  <si>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</si>
  <si>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</si>
  <si>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</si>
  <si>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</si>
  <si>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</si>
  <si>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</si>
  <si>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</si>
  <si>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</si>
  <si>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</si>
  <si>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</si>
  <si>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</si>
  <si>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</si>
  <si>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</si>
  <si>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</si>
  <si>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</si>
  <si>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</si>
  <si>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</si>
  <si>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</si>
  <si>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</si>
  <si>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</si>
  <si>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</si>
  <si>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</si>
  <si>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</si>
  <si>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</si>
  <si>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</si>
  <si>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</si>
  <si>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</si>
  <si>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</si>
  <si>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</si>
  <si>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</si>
  <si>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</si>
  <si>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</si>
  <si>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</si>
  <si>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</si>
  <si>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</si>
  <si>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</si>
  <si>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</si>
  <si>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</si>
  <si>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</si>
  <si>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</si>
  <si>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</si>
  <si>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</si>
  <si>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</si>
  <si>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</si>
  <si>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</si>
  <si>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</si>
  <si>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</si>
  <si>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</si>
  <si>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</si>
  <si>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</si>
  <si>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</si>
  <si>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</si>
  <si>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</si>
  <si>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</si>
  <si>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</si>
  <si>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</si>
  <si>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</si>
  <si>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</si>
  <si>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</si>
  <si>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</si>
  <si>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</si>
  <si>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</si>
  <si>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</si>
  <si>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</si>
  <si>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</si>
  <si>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</si>
  <si>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</si>
  <si>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</si>
  <si>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</si>
  <si>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</si>
  <si>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</si>
  <si>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</si>
  <si>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</si>
  <si>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</si>
  <si>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</si>
  <si>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</si>
  <si>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</si>
  <si>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</si>
  <si>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</si>
  <si>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</si>
  <si>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</si>
  <si>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</si>
  <si>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</si>
  <si>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</si>
  <si>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</si>
  <si>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</si>
  <si>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</si>
  <si>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</si>
  <si>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</si>
  <si>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</si>
  <si>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</si>
  <si>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</si>
  <si>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</si>
  <si>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</si>
  <si>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</si>
  <si>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</si>
  <si>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</si>
  <si>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</si>
  <si>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</si>
  <si>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</si>
  <si>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</si>
  <si>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</si>
  <si>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</si>
  <si>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</si>
  <si>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</si>
  <si>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</si>
  <si>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</si>
  <si>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</si>
  <si>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</si>
  <si>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</si>
  <si>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</si>
  <si>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</si>
  <si>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</si>
  <si>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</si>
  <si>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</si>
  <si>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</si>
  <si>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</si>
  <si>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</si>
  <si>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</si>
  <si>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</si>
  <si>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</si>
  <si>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</si>
  <si>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</si>
  <si>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</si>
  <si>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</si>
  <si>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</si>
  <si>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</si>
  <si>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</si>
  <si>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</si>
  <si>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</si>
  <si>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</si>
  <si>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</si>
  <si>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</si>
  <si>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</si>
  <si>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</si>
  <si>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</si>
  <si>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</si>
  <si>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</si>
  <si>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</si>
  <si>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</si>
  <si>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</si>
  <si>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</si>
  <si>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</si>
  <si>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</si>
  <si>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</si>
  <si>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</si>
  <si>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</si>
  <si>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</si>
  <si>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</si>
  <si>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</si>
  <si>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</si>
  <si>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</si>
  <si>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</si>
  <si>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</si>
  <si>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</si>
  <si>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</si>
  <si>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</si>
  <si>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</si>
  <si>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</si>
  <si>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</si>
  <si>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</si>
  <si>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</si>
  <si>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</si>
  <si>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</si>
  <si>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</si>
  <si>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</si>
  <si>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</si>
  <si>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</si>
  <si>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</si>
  <si>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</si>
  <si>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</si>
  <si>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</si>
  <si>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</si>
  <si>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</si>
  <si>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</si>
  <si>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</si>
  <si>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</si>
  <si>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</si>
  <si>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</si>
  <si>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</si>
  <si>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</si>
  <si>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</si>
  <si>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</si>
  <si>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</si>
  <si>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</si>
  <si>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</si>
  <si>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</si>
  <si>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</si>
  <si>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</si>
  <si>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</si>
  <si>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</si>
  <si>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</si>
  <si>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</si>
  <si>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</si>
  <si>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</si>
  <si>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</si>
  <si>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</si>
  <si>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</si>
  <si>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</si>
  <si>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</si>
  <si>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</si>
  <si>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</si>
  <si>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</si>
  <si>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</si>
  <si>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</si>
  <si>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</si>
  <si>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</si>
  <si>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</si>
  <si>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</si>
  <si>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</si>
  <si>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</si>
  <si>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</si>
  <si>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</si>
  <si>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</si>
  <si>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</si>
  <si>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</si>
  <si>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</si>
  <si>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</si>
  <si>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</si>
  <si>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</si>
  <si>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</si>
  <si>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</si>
  <si>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</si>
  <si>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</si>
  <si>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</si>
  <si>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</si>
  <si>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</si>
  <si>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</si>
  <si>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</si>
  <si>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</si>
  <si>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</si>
  <si>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</si>
  <si>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</si>
  <si>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</si>
  <si>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</si>
  <si>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</si>
  <si>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</si>
  <si>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</si>
  <si>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</si>
  <si>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</si>
  <si>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</si>
  <si>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</si>
  <si>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</si>
  <si>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</si>
  <si>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</si>
  <si>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</si>
  <si>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</si>
  <si>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</si>
  <si>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</si>
  <si>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</si>
  <si>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</si>
  <si>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</si>
  <si>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</si>
  <si>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</si>
  <si>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</si>
  <si>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</si>
  <si>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</si>
  <si>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</si>
  <si>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</si>
  <si>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</si>
  <si>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</si>
  <si>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</si>
  <si>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</si>
  <si>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</si>
  <si>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</si>
  <si>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</si>
  <si>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</si>
  <si>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</si>
  <si>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</si>
  <si>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</si>
  <si>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</si>
  <si>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</si>
  <si>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</si>
  <si>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</si>
  <si>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</si>
  <si>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</si>
  <si>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</si>
  <si>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</si>
  <si>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</si>
  <si>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</si>
  <si>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</si>
  <si>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</si>
  <si>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</si>
  <si>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</si>
  <si>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</si>
  <si>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</si>
  <si>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</si>
  <si>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</si>
  <si>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</si>
  <si>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</si>
  <si>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</si>
  <si>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</si>
  <si>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</si>
  <si>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</si>
  <si>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</si>
  <si>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</si>
  <si>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</si>
  <si>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</si>
  <si>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</si>
  <si>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</si>
  <si>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</si>
  <si>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</si>
  <si>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</si>
  <si>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</si>
  <si>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</si>
  <si>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</si>
  <si>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</si>
  <si>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</si>
  <si>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</si>
  <si>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</si>
  <si>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</si>
  <si>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</si>
  <si>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</si>
  <si>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</si>
  <si>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</si>
  <si>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</si>
  <si>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</si>
  <si>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</si>
  <si>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</si>
  <si>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</si>
  <si>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</si>
  <si>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</si>
  <si>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</si>
  <si>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</si>
  <si>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</si>
  <si>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</si>
  <si>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</si>
  <si>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</si>
  <si>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</si>
  <si>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</si>
  <si>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</si>
  <si>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</si>
  <si>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</si>
  <si>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</si>
  <si>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</si>
  <si>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</si>
  <si>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</si>
  <si>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</si>
  <si>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</si>
  <si>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</si>
  <si>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</si>
  <si>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</si>
  <si>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</si>
  <si>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</si>
  <si>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</si>
  <si>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</si>
  <si>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</si>
  <si>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</si>
  <si>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</si>
  <si>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</si>
  <si>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</si>
  <si>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</si>
  <si>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</si>
  <si>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</si>
  <si>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</si>
  <si>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</si>
  <si>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</si>
  <si>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</si>
  <si>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</si>
  <si>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</si>
  <si>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</si>
  <si>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</si>
  <si>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</si>
  <si>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</si>
  <si>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</si>
  <si>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</si>
  <si>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</si>
  <si>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</si>
  <si>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</si>
  <si>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</si>
  <si>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</si>
  <si>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</si>
  <si>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</si>
  <si>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</si>
  <si>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</si>
  <si>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</si>
  <si>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</si>
  <si>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</si>
  <si>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</si>
  <si>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</si>
  <si>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</si>
  <si>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</si>
  <si>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</si>
  <si>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</si>
  <si>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</si>
  <si>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</si>
  <si>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</si>
  <si>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</si>
  <si>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</si>
  <si>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</si>
  <si>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</si>
  <si>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</si>
  <si>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</si>
  <si>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</si>
  <si>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</si>
  <si>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</si>
  <si>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</si>
  <si>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</si>
  <si>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</si>
  <si>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</si>
  <si>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</si>
  <si>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</si>
  <si>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</si>
  <si>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</si>
  <si>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</si>
  <si>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</si>
  <si>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</si>
  <si>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</si>
  <si>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</si>
  <si>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</si>
  <si>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</si>
  <si>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</si>
  <si>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</si>
  <si>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</si>
  <si>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</si>
  <si>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</si>
  <si>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</si>
  <si>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</si>
  <si>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</si>
  <si>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</si>
  <si>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</si>
  <si>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</si>
  <si>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</si>
  <si>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</si>
  <si>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</si>
  <si>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</si>
  <si>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</si>
  <si>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</si>
  <si>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</si>
  <si>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</si>
  <si>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</si>
  <si>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</si>
  <si>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</si>
  <si>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</si>
  <si>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</si>
  <si>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</si>
  <si>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</si>
  <si>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</si>
  <si>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</si>
  <si>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</si>
  <si>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</si>
  <si>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</si>
  <si>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</si>
  <si>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</si>
  <si>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</si>
  <si>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</si>
  <si>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</si>
  <si>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</si>
  <si>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</si>
  <si>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</si>
  <si>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</si>
  <si>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</si>
  <si>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</si>
  <si>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</si>
  <si>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</si>
  <si>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</si>
  <si>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</si>
  <si>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</si>
  <si>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</si>
  <si>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</si>
  <si>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</si>
  <si>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</si>
  <si>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</si>
  <si>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</si>
  <si>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</si>
  <si>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</si>
  <si>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</si>
  <si>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</si>
  <si>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</si>
  <si>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</si>
  <si>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</si>
  <si>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</si>
  <si>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</si>
  <si>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</si>
  <si>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</si>
  <si>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</si>
  <si>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</si>
  <si>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</si>
  <si>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</si>
  <si>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</si>
  <si>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</si>
  <si>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</si>
  <si>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</si>
  <si>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</si>
  <si>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</si>
  <si>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</si>
  <si>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</si>
  <si>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</si>
  <si>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</si>
  <si>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</si>
  <si>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</si>
  <si>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</si>
  <si>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</si>
  <si>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</si>
  <si>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</si>
  <si>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</si>
  <si>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</si>
  <si>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</si>
  <si>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</si>
  <si>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</si>
  <si>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</si>
  <si>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</si>
  <si>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</si>
  <si>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</si>
  <si>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</si>
  <si>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</si>
  <si>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</si>
  <si>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</si>
  <si>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</si>
  <si>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</si>
  <si>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</si>
  <si>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</si>
  <si>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</si>
  <si>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</si>
  <si>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</si>
  <si>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</si>
  <si>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</si>
  <si>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</si>
  <si>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</si>
  <si>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</si>
  <si>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</si>
  <si>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</si>
  <si>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</si>
  <si>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</si>
  <si>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</si>
  <si>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</si>
  <si>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</si>
  <si>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</si>
  <si>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</si>
  <si>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</si>
  <si>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</si>
  <si>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</si>
  <si>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</si>
  <si>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</si>
  <si>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</si>
  <si>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</si>
  <si>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</si>
  <si>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</si>
  <si>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</si>
  <si>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</si>
  <si>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</si>
  <si>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</si>
  <si>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</si>
  <si>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</si>
  <si>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</si>
  <si>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</si>
  <si>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</si>
  <si>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</si>
  <si>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</si>
  <si>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</si>
  <si>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</si>
  <si>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</si>
  <si>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</si>
  <si>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</si>
  <si>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</si>
  <si>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</si>
  <si>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</si>
  <si>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</si>
  <si>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</si>
  <si>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</si>
  <si>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</si>
  <si>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</si>
  <si>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</si>
  <si>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</si>
  <si>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</si>
  <si>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</si>
  <si>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</si>
  <si>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</si>
  <si>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</si>
  <si>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</si>
  <si>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</si>
  <si>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</si>
  <si>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</si>
  <si>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</si>
  <si>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</si>
  <si>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</si>
  <si>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</si>
  <si>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</si>
  <si>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</si>
  <si>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</si>
  <si>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</si>
  <si>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</si>
  <si>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</si>
  <si>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</si>
  <si>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</si>
  <si>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</si>
  <si>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</si>
  <si>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</si>
  <si>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</si>
  <si>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</si>
  <si>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</si>
  <si>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</si>
  <si>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</si>
  <si>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</si>
  <si>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</si>
  <si>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</si>
  <si>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</si>
  <si>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</si>
  <si>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</si>
  <si>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</si>
  <si>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</si>
  <si>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</si>
  <si>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</si>
  <si>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</si>
  <si>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</si>
  <si>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</si>
  <si>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</si>
  <si>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</si>
  <si>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</si>
  <si>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</si>
  <si>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</si>
  <si>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</si>
  <si>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</si>
  <si>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</si>
  <si>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</si>
  <si>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</si>
  <si>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</si>
  <si>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</si>
  <si>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</si>
  <si>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</si>
  <si>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</si>
  <si>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</si>
  <si>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</si>
  <si>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</si>
  <si>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</si>
  <si>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</si>
  <si>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</si>
  <si>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</si>
  <si>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</si>
  <si>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</si>
  <si>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</si>
  <si>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</si>
  <si>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</si>
  <si>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</si>
  <si>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</si>
  <si>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</si>
  <si>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</si>
  <si>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</si>
  <si>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</si>
  <si>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</si>
  <si>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</si>
  <si>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</si>
  <si>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</si>
  <si>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</si>
  <si>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</si>
  <si>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</si>
  <si>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</si>
  <si>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</si>
  <si>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</si>
  <si>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</si>
  <si>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</si>
  <si>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</si>
  <si>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</si>
  <si>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</si>
  <si>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</si>
  <si>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</si>
  <si>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</si>
  <si>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</si>
  <si>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</si>
  <si>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</si>
  <si>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</si>
  <si>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</si>
  <si>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</si>
  <si>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</si>
  <si>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</si>
  <si>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</si>
  <si>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</si>
  <si>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</si>
  <si>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</si>
  <si>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</si>
  <si>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</si>
  <si>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</si>
  <si>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</si>
  <si>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</si>
  <si>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</si>
  <si>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</si>
  <si>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</si>
  <si>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</si>
  <si>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</si>
  <si>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</si>
  <si>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</si>
  <si>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</si>
  <si>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</si>
  <si>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</si>
  <si>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</si>
  <si>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</si>
  <si>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</si>
  <si>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</si>
  <si>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</si>
  <si>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</si>
  <si>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</si>
  <si>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</si>
  <si>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</si>
  <si>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</si>
  <si>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</si>
  <si>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</si>
  <si>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</si>
  <si>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</si>
  <si>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</si>
  <si>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</si>
  <si>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</si>
  <si>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</si>
  <si>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</si>
  <si>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</si>
  <si>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</si>
  <si>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</si>
  <si>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</si>
  <si>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</si>
  <si>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</si>
  <si>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</si>
  <si>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</si>
  <si>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</si>
  <si>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</si>
  <si>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</si>
  <si>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</si>
  <si>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</si>
  <si>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</si>
  <si>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</si>
  <si>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</si>
  <si>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</si>
  <si>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</si>
  <si>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</si>
  <si>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</si>
  <si>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</si>
  <si>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</si>
  <si>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</si>
  <si>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</si>
  <si>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</si>
  <si>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</si>
  <si>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</si>
  <si>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</si>
  <si>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</si>
  <si>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</si>
  <si>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</si>
  <si>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</si>
  <si>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</si>
  <si>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</si>
  <si>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</si>
  <si>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</si>
  <si>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</si>
  <si>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</si>
  <si>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</si>
  <si>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</si>
  <si>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</si>
  <si>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</si>
  <si>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</si>
  <si>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</si>
  <si>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</si>
  <si>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</si>
  <si>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</si>
  <si>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</si>
  <si>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</si>
  <si>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</si>
  <si>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</si>
  <si>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</si>
  <si>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</si>
  <si>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</si>
  <si>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</si>
  <si>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</si>
  <si>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</si>
  <si>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</si>
  <si>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</si>
  <si>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</si>
  <si>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</si>
  <si>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</si>
  <si>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</si>
  <si>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</si>
  <si>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</si>
  <si>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</si>
  <si>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</si>
  <si>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</si>
  <si>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</si>
  <si>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</si>
  <si>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</si>
  <si>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</si>
  <si>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</si>
  <si>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</si>
  <si>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</si>
  <si>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</si>
  <si>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</si>
  <si>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</si>
  <si>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</si>
  <si>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</si>
  <si>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</si>
  <si>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</si>
  <si>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</si>
  <si>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</si>
  <si>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</si>
  <si>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</si>
  <si>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</si>
  <si>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</si>
  <si>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</si>
  <si>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</si>
  <si>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</si>
  <si>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</si>
  <si>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</si>
  <si>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</si>
  <si>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</si>
  <si>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</si>
  <si>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</si>
  <si>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</si>
  <si>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</si>
  <si>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</si>
  <si>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</si>
  <si>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</si>
  <si>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</si>
  <si>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</si>
  <si>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</si>
  <si>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</si>
  <si>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</si>
  <si>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</si>
  <si>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</si>
  <si>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</si>
  <si>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</si>
  <si>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</si>
  <si>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</si>
  <si>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</si>
  <si>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</si>
  <si>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</si>
  <si>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</si>
  <si>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</si>
  <si>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</si>
  <si>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</si>
  <si>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</si>
  <si>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</si>
  <si>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</si>
  <si>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</si>
  <si>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</si>
  <si>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</si>
  <si>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</si>
  <si>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</si>
  <si>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</si>
  <si>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</si>
  <si>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</si>
  <si>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</si>
  <si>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</si>
  <si>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</si>
  <si>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</si>
  <si>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</si>
  <si>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</si>
  <si>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</si>
  <si>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</si>
  <si>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</si>
  <si>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</si>
  <si>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</si>
  <si>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</si>
  <si>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</si>
  <si>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</si>
  <si>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</si>
  <si>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</si>
  <si>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</si>
  <si>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</si>
  <si>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</si>
  <si>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</si>
  <si>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</si>
  <si>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</si>
  <si>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</si>
  <si>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</si>
  <si>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</si>
  <si>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</si>
  <si>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</si>
  <si>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</si>
  <si>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</si>
  <si>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</si>
  <si>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</si>
  <si>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</si>
  <si>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</si>
  <si>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</si>
  <si>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</si>
  <si>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</si>
  <si>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</si>
  <si>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</si>
  <si>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</si>
  <si>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</si>
  <si>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</si>
  <si>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</si>
  <si>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</si>
  <si>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</si>
  <si>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</si>
  <si>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</si>
  <si>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</si>
  <si>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</si>
  <si>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</si>
  <si>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</si>
  <si>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</si>
  <si>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</si>
  <si>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</si>
  <si>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</si>
  <si>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</si>
  <si>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</si>
  <si>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</si>
  <si>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</si>
  <si>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</si>
  <si>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</si>
  <si>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</si>
  <si>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</si>
  <si>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</si>
  <si>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</si>
  <si>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</si>
  <si>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</si>
  <si>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</si>
  <si>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</si>
  <si>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</si>
  <si>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</si>
  <si>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</si>
  <si>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</si>
  <si>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</si>
  <si>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</si>
  <si>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</si>
  <si>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</si>
  <si>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</si>
  <si>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</si>
  <si>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</si>
  <si>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</si>
  <si>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</si>
  <si>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</si>
  <si>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</si>
  <si>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</si>
  <si>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</si>
  <si>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</si>
  <si>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</si>
  <si>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</si>
  <si>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</si>
  <si>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</si>
  <si>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</si>
  <si>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</si>
  <si>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</si>
  <si>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</si>
  <si>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</si>
  <si>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</si>
  <si>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</si>
  <si>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</si>
  <si>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</si>
  <si>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</si>
  <si>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</si>
  <si>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</si>
  <si>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</si>
  <si>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</si>
  <si>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</si>
  <si>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</si>
  <si>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</si>
  <si>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</si>
  <si>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</si>
  <si>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</si>
  <si>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</si>
  <si>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</si>
  <si>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</si>
  <si>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</si>
  <si>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</si>
  <si>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</si>
  <si>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</si>
  <si>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</si>
  <si>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</si>
  <si>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</si>
  <si>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</si>
  <si>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</si>
  <si>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</si>
  <si>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</si>
  <si>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</si>
  <si>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</si>
  <si>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</si>
  <si>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</si>
  <si>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</si>
  <si>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</si>
  <si>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</si>
  <si>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</si>
  <si>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</si>
  <si>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</si>
  <si>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</si>
  <si>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</si>
  <si>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</si>
  <si>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</si>
  <si>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</si>
  <si>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</si>
  <si>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</si>
  <si>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</si>
  <si>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</si>
  <si>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</si>
  <si>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</si>
  <si>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</si>
  <si>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</si>
  <si>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</si>
  <si>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</si>
  <si>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</si>
  <si>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</si>
  <si>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</si>
  <si>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</si>
  <si>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</si>
  <si>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</si>
  <si>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</si>
  <si>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</si>
  <si>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</si>
  <si>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</si>
  <si>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</si>
  <si>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</si>
  <si>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</si>
  <si>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</si>
  <si>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</si>
  <si>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</si>
  <si>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</si>
  <si>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</si>
  <si>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</si>
  <si>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</si>
  <si>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</si>
  <si>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</si>
  <si>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</si>
  <si>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</si>
  <si>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</si>
  <si>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</si>
  <si>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</si>
  <si>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</si>
  <si>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</si>
  <si>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</si>
  <si>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</si>
  <si>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</si>
  <si>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</si>
  <si>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</si>
  <si>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</si>
  <si>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</si>
  <si>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</si>
  <si>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</si>
  <si>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</si>
  <si>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</si>
  <si>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</si>
  <si>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</si>
  <si>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</si>
  <si>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</si>
  <si>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</si>
  <si>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</si>
  <si>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</si>
  <si>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</si>
  <si>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</si>
  <si>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</si>
  <si>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</si>
  <si>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</si>
  <si>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</si>
  <si>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</si>
  <si>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</si>
  <si>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</si>
  <si>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</si>
  <si>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</si>
  <si>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</si>
  <si>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</si>
  <si>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</si>
  <si>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</si>
  <si>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</si>
  <si>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</si>
  <si>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</si>
  <si>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</si>
  <si>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</si>
  <si>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</si>
  <si>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</si>
  <si>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</si>
  <si>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</si>
  <si>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</si>
  <si>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</si>
  <si>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</si>
  <si>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</si>
  <si>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</si>
  <si>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</si>
  <si>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</si>
  <si>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</si>
  <si>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</si>
  <si>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</si>
  <si>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</si>
  <si>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</si>
  <si>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</si>
  <si>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</si>
  <si>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</si>
  <si>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</si>
  <si>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</si>
  <si>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</si>
  <si>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</si>
  <si>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</si>
  <si>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</si>
  <si>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</si>
  <si>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</si>
  <si>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</si>
  <si>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</si>
  <si>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</si>
  <si>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</si>
  <si>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</si>
  <si>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</si>
  <si>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</si>
  <si>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</si>
  <si>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</si>
  <si>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</si>
  <si>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</si>
  <si>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</si>
  <si>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</si>
  <si>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</si>
  <si>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</si>
  <si>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</si>
  <si>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</si>
  <si>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</si>
  <si>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</si>
  <si>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</si>
  <si>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</si>
  <si>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</si>
  <si>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</si>
  <si>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</si>
  <si>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</si>
  <si>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</si>
  <si>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</si>
  <si>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</si>
  <si>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</si>
  <si>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</si>
  <si>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</si>
  <si>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</si>
  <si>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</si>
  <si>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</si>
  <si>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</si>
  <si>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</si>
  <si>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</si>
  <si>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</si>
  <si>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</si>
  <si>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</si>
  <si>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</si>
  <si>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</si>
  <si>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</si>
  <si>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</si>
  <si>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</si>
  <si>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</si>
  <si>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</si>
  <si>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</si>
  <si>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</si>
  <si>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</si>
  <si>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</si>
  <si>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</si>
  <si>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</si>
  <si>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</si>
  <si>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</si>
  <si>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</si>
  <si>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</si>
  <si>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</si>
  <si>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</si>
  <si>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</si>
  <si>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</si>
  <si>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</si>
  <si>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</si>
  <si>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</si>
  <si>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</si>
  <si>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</si>
  <si>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</si>
  <si>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</si>
  <si>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</si>
  <si>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</si>
  <si>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</si>
  <si>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</si>
  <si>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</si>
  <si>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</si>
  <si>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</si>
  <si>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</si>
  <si>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</si>
  <si>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</si>
  <si>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</si>
  <si>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</si>
  <si>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</si>
  <si>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</si>
  <si>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</si>
  <si>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</si>
  <si>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</si>
  <si>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</si>
  <si>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</si>
  <si>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</si>
  <si>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</si>
  <si>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</si>
  <si>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</si>
  <si>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</si>
  <si>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</si>
  <si>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</si>
  <si>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</si>
  <si>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</si>
  <si>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</si>
  <si>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</si>
  <si>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</si>
  <si>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</si>
  <si>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</si>
  <si>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</si>
  <si>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</si>
  <si>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</si>
  <si>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</si>
  <si>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</si>
  <si>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</si>
  <si>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</si>
  <si>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</si>
  <si>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</si>
  <si>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</si>
  <si>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</si>
  <si>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</si>
  <si>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</si>
  <si>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</si>
  <si>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</si>
  <si>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</si>
  <si>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</si>
  <si>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</si>
  <si>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</si>
  <si>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</si>
  <si>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</si>
  <si>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</si>
  <si>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</si>
  <si>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</si>
  <si>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</si>
  <si>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</si>
  <si>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</si>
  <si>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</si>
  <si>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</si>
  <si>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</si>
  <si>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</si>
  <si>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</si>
  <si>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</si>
  <si>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</si>
  <si>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</si>
  <si>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</si>
  <si>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</si>
  <si>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</si>
  <si>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</si>
  <si>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</si>
  <si>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</si>
  <si>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</si>
  <si>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</si>
  <si>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</si>
  <si>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</si>
  <si>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</si>
  <si>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</si>
  <si>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</si>
  <si>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</si>
  <si>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</si>
  <si>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</si>
  <si>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</si>
  <si>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</si>
  <si>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</si>
  <si>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</si>
  <si>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</si>
  <si>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</si>
  <si>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</si>
  <si>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</si>
  <si>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</si>
  <si>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</si>
  <si>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</si>
  <si>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</si>
  <si>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</si>
  <si>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</si>
  <si>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</si>
  <si>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</si>
  <si>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</si>
  <si>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</si>
  <si>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</si>
  <si>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</si>
  <si>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</si>
  <si>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</si>
  <si>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</si>
  <si>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</si>
  <si>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</si>
  <si>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</si>
  <si>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</si>
  <si>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</si>
  <si>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</si>
  <si>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</si>
  <si>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</si>
  <si>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</si>
  <si>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</si>
  <si>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</si>
  <si>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</si>
  <si>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</si>
  <si>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</si>
  <si>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</si>
  <si>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</si>
  <si>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</si>
  <si>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</si>
  <si>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</si>
  <si>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</si>
  <si>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</si>
  <si>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</si>
  <si>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</si>
  <si>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</si>
  <si>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</si>
  <si>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</si>
  <si>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</si>
  <si>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</si>
  <si>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</si>
  <si>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</si>
  <si>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</si>
  <si>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</si>
  <si>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</si>
  <si>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</si>
  <si>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</si>
  <si>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</si>
  <si>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</si>
  <si>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</si>
  <si>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</si>
  <si>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</si>
  <si>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</si>
  <si>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</si>
  <si>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</si>
  <si>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</si>
  <si>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</si>
  <si>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</si>
  <si>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</si>
  <si>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</si>
  <si>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</si>
  <si>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</si>
  <si>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</si>
  <si>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</si>
  <si>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</si>
  <si>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</si>
  <si>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</si>
  <si>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</si>
  <si>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</si>
  <si>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</si>
  <si>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</si>
  <si>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</si>
  <si>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</si>
  <si>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</si>
  <si>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</si>
  <si>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</si>
  <si>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</si>
  <si>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</si>
  <si>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</si>
  <si>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</si>
  <si>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</si>
  <si>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</si>
  <si>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</si>
  <si>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</si>
  <si>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</si>
  <si>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</si>
  <si>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</si>
  <si>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</si>
  <si>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</si>
  <si>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</si>
  <si>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</si>
  <si>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</si>
  <si>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</si>
  <si>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</si>
  <si>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</si>
  <si>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</si>
  <si>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</si>
  <si>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</si>
  <si>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</si>
  <si>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</si>
  <si>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</si>
  <si>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</si>
  <si>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</si>
  <si>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</si>
  <si>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</si>
  <si>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</si>
  <si>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</si>
  <si>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</si>
  <si>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</si>
  <si>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</si>
  <si>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</si>
  <si>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</si>
  <si>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</si>
  <si>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</si>
  <si>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</si>
  <si>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</si>
  <si>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</si>
  <si>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</si>
  <si>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</si>
  <si>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</si>
  <si>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</si>
  <si>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</si>
  <si>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</si>
  <si>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</si>
  <si>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</si>
  <si>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</si>
  <si>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</si>
  <si>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</si>
  <si>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</si>
  <si>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</si>
  <si>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</si>
  <si>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</si>
  <si>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</si>
  <si>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</si>
  <si>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</si>
  <si>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</si>
  <si>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</si>
  <si>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</si>
  <si>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</si>
  <si>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</si>
  <si>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</si>
  <si>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</si>
  <si>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</si>
  <si>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</si>
  <si>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</si>
  <si>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</si>
  <si>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</si>
  <si>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</si>
  <si>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</si>
  <si>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</si>
  <si>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</si>
  <si>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</si>
  <si>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</si>
  <si>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</si>
  <si>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</si>
  <si>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</si>
  <si>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</si>
  <si>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</si>
  <si>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</si>
  <si>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</si>
  <si>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</si>
  <si>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</si>
  <si>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</si>
  <si>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</si>
  <si>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</si>
  <si>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</si>
  <si>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</si>
  <si>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</si>
  <si>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</si>
  <si>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</si>
  <si>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</si>
  <si>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</si>
  <si>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</si>
  <si>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</si>
  <si>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</si>
  <si>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</si>
  <si>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</si>
  <si>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</si>
  <si>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</si>
  <si>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</si>
  <si>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</si>
  <si>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</si>
  <si>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</si>
  <si>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</si>
  <si>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</si>
  <si>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</si>
  <si>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</si>
  <si>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</si>
  <si>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</si>
  <si>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</si>
  <si>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</si>
  <si>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</si>
  <si>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</si>
  <si>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</si>
  <si>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</si>
  <si>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</si>
  <si>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</si>
  <si>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</si>
  <si>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</si>
  <si>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</si>
  <si>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</si>
  <si>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</si>
  <si>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</si>
  <si>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</si>
  <si>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</si>
  <si>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</si>
  <si>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</si>
  <si>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</si>
  <si>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</si>
  <si>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</si>
  <si>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</si>
  <si>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</si>
  <si>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</si>
  <si>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</si>
  <si>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</si>
  <si>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</si>
  <si>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</si>
  <si>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</si>
  <si>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</si>
  <si>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</si>
  <si>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</si>
  <si>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</si>
  <si>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</si>
  <si>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</si>
  <si>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</si>
  <si>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</si>
  <si>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</si>
  <si>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</si>
  <si>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</si>
  <si>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</si>
  <si>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</si>
  <si>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</si>
  <si>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</si>
  <si>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</si>
  <si>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</si>
  <si>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</si>
  <si>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</si>
  <si>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</si>
  <si>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</si>
  <si>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</si>
  <si>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</si>
  <si>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</si>
  <si>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</si>
  <si>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</si>
  <si>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</si>
  <si>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</si>
  <si>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</si>
  <si>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</si>
  <si>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</si>
  <si>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</si>
  <si>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</si>
  <si>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</si>
  <si>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</si>
  <si>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</si>
  <si>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</si>
  <si>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</si>
  <si>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</si>
  <si>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</si>
  <si>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</si>
  <si>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</si>
  <si>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</si>
  <si>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</si>
  <si>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</si>
  <si>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</si>
  <si>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</si>
  <si>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</si>
  <si>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</si>
  <si>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</si>
  <si>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</si>
  <si>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</si>
  <si>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</si>
  <si>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</si>
  <si>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</si>
  <si>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</si>
  <si>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</si>
  <si>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</si>
  <si>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</si>
  <si>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</si>
  <si>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</si>
  <si>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</si>
  <si>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</si>
  <si>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</si>
  <si>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</si>
  <si>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</si>
  <si>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</si>
  <si>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</si>
  <si>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</si>
  <si>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</si>
  <si>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</si>
  <si>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</si>
  <si>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</si>
  <si>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</si>
  <si>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</si>
  <si>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</si>
  <si>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</si>
  <si>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</si>
  <si>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</si>
  <si>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</si>
  <si>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</si>
  <si>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</si>
  <si>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</si>
  <si>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</si>
  <si>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</si>
  <si>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</si>
  <si>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</si>
  <si>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</si>
  <si>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</si>
  <si>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</si>
  <si>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</si>
  <si>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</si>
  <si>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</si>
  <si>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</si>
  <si>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</si>
  <si>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</si>
  <si>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</si>
  <si>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</si>
  <si>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</si>
  <si>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</si>
  <si>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</si>
  <si>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</si>
  <si>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</si>
  <si>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</si>
  <si>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</si>
  <si>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</si>
  <si>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</si>
  <si>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</si>
  <si>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</si>
  <si>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</si>
  <si>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</si>
  <si>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</si>
  <si>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</si>
  <si>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</si>
  <si>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</si>
  <si>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</si>
  <si>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</si>
  <si>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</si>
  <si>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</si>
  <si>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</si>
  <si>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</si>
  <si>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</si>
  <si>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</si>
  <si>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</si>
  <si>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</si>
  <si>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</si>
  <si>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</si>
  <si>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</si>
  <si>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</si>
  <si>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</si>
  <si>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</si>
  <si>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</si>
  <si>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</si>
  <si>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</si>
  <si>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</si>
  <si>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</si>
  <si>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</si>
  <si>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</si>
  <si>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</si>
  <si>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</si>
  <si>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</si>
  <si>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</si>
  <si>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</si>
  <si>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</si>
  <si>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</si>
  <si>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</si>
  <si>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</si>
  <si>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</si>
  <si>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</si>
  <si>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</si>
  <si>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</si>
  <si>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</si>
  <si>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</si>
  <si>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</si>
  <si>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</si>
  <si>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</si>
  <si>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</si>
  <si>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</si>
  <si>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</si>
  <si>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</si>
  <si>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</si>
  <si>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</si>
  <si>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</si>
  <si>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</si>
  <si>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</si>
  <si>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</si>
  <si>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</si>
  <si>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</si>
  <si>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</si>
  <si>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</si>
  <si>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</si>
  <si>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</si>
  <si>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</si>
  <si>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</si>
  <si>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</si>
  <si>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</si>
  <si>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</si>
  <si>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</si>
  <si>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</si>
  <si>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</si>
  <si>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</si>
  <si>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</si>
  <si>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</si>
  <si>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</si>
  <si>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</si>
  <si>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</si>
  <si>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</si>
  <si>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</si>
  <si>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</si>
  <si>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</si>
  <si>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</si>
  <si>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</si>
  <si>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</si>
  <si>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</si>
  <si>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</si>
  <si>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</si>
  <si>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</si>
  <si>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</si>
  <si>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</si>
  <si>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</si>
  <si>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</si>
  <si>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</si>
  <si>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</si>
  <si>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</si>
  <si>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</si>
  <si>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</si>
  <si>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</si>
  <si>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</si>
  <si>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</si>
  <si>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</si>
  <si>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</si>
  <si>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</si>
  <si>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</si>
  <si>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</si>
  <si>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</si>
  <si>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</si>
  <si>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</si>
  <si>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</si>
  <si>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</si>
  <si>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</si>
  <si>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</si>
  <si>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</si>
  <si>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</si>
  <si>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</si>
  <si>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</si>
  <si>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</si>
  <si>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</si>
  <si>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</si>
  <si>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</si>
  <si>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</si>
  <si>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</si>
  <si>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</si>
  <si>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</si>
  <si>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</si>
  <si>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</si>
  <si>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</si>
  <si>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</si>
  <si>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</si>
  <si>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</si>
  <si>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</si>
  <si>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</si>
  <si>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</si>
  <si>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</si>
  <si>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</si>
  <si>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</si>
  <si>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</si>
  <si>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</si>
  <si>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</si>
  <si>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</si>
  <si>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</si>
  <si>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</si>
  <si>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</si>
  <si>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</si>
  <si>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</si>
  <si>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</si>
  <si>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</si>
  <si>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</si>
  <si>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</si>
  <si>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</si>
  <si>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</si>
  <si>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</si>
  <si>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</si>
  <si>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</si>
  <si>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</si>
  <si>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</si>
  <si>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</si>
  <si>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</si>
  <si>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</si>
  <si>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</si>
  <si>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</si>
  <si>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</si>
  <si>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</si>
  <si>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</si>
  <si>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</si>
  <si>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</si>
  <si>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</si>
  <si>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</si>
  <si>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</si>
  <si>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</si>
  <si>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</si>
  <si>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</si>
  <si>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</si>
  <si>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</si>
  <si>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</si>
  <si>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</si>
  <si>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</si>
  <si>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</si>
  <si>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</si>
  <si>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</si>
  <si>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</si>
  <si>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</si>
  <si>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</si>
  <si>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</si>
  <si>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</si>
  <si>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</si>
  <si>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</si>
  <si>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</si>
  <si>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</si>
  <si>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</si>
  <si>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</si>
  <si>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</si>
  <si>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</si>
  <si>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</si>
  <si>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</si>
  <si>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</si>
  <si>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</si>
  <si>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</si>
  <si>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</si>
  <si>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</si>
  <si>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</si>
  <si>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</si>
  <si>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</si>
  <si>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</si>
  <si>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</si>
  <si>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</si>
  <si>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</si>
  <si>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</si>
  <si>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</si>
  <si>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</si>
  <si>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</si>
  <si>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</si>
  <si>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</si>
  <si>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</si>
  <si>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</si>
  <si>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</si>
  <si>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</si>
  <si>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</si>
  <si>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</si>
  <si>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</si>
  <si>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</si>
  <si>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</si>
  <si>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</si>
  <si>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</si>
  <si>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</si>
  <si>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</si>
  <si>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</si>
  <si>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</si>
  <si>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</si>
  <si>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</si>
  <si>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</si>
  <si>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</si>
  <si>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</si>
  <si>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</si>
  <si>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</si>
  <si>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</si>
  <si>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</si>
  <si>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</si>
  <si>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</si>
  <si>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</si>
  <si>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</si>
  <si>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</si>
  <si>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</si>
  <si>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</si>
  <si>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</si>
  <si>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</si>
  <si>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</si>
  <si>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</si>
  <si>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</si>
  <si>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</si>
  <si>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</si>
  <si>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</si>
  <si>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</si>
  <si>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</si>
  <si>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</si>
  <si>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</si>
  <si>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</si>
  <si>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</si>
  <si>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</si>
  <si>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</si>
  <si>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</si>
  <si>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</si>
  <si>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</si>
  <si>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</si>
  <si>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</si>
  <si>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</si>
  <si>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</si>
  <si>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</si>
  <si>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</si>
  <si>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</si>
  <si>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</si>
  <si>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</si>
  <si>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</si>
  <si>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</si>
  <si>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</si>
  <si>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</si>
  <si>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</si>
  <si>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</si>
  <si>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</si>
  <si>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</si>
  <si>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</si>
  <si>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</si>
  <si>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</si>
  <si>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</si>
  <si>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</si>
  <si>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</si>
  <si>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</si>
  <si>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</si>
  <si>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</si>
  <si>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</si>
  <si>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</si>
  <si>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</si>
  <si>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</si>
  <si>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</si>
  <si>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</si>
  <si>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</si>
  <si>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</si>
  <si>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</si>
  <si>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</si>
  <si>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</si>
  <si>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</si>
  <si>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</si>
  <si>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</si>
  <si>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</si>
  <si>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</si>
  <si>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</si>
  <si>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</si>
  <si>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</si>
  <si>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</si>
  <si>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</si>
  <si>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</si>
  <si>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</si>
  <si>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</si>
  <si>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</si>
  <si>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</si>
  <si>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</si>
  <si>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</si>
  <si>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</si>
  <si>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</si>
  <si>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</si>
  <si>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</si>
  <si>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</si>
  <si>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</si>
  <si>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</si>
  <si>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</si>
  <si>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</si>
  <si>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</si>
  <si>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</si>
  <si>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</si>
  <si>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</si>
  <si>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</si>
  <si>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</si>
  <si>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</si>
  <si>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</si>
  <si>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</si>
  <si>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</si>
  <si>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</si>
  <si>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</si>
  <si>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</si>
  <si>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</si>
  <si>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</si>
  <si>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</si>
  <si>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</si>
  <si>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</si>
  <si>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</si>
  <si>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</si>
  <si>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</si>
  <si>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</si>
  <si>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</si>
  <si>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</si>
  <si>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</si>
  <si>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</si>
  <si>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</si>
  <si>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</si>
  <si>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</si>
  <si>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</si>
  <si>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</si>
  <si>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</si>
  <si>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</si>
  <si>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</si>
  <si>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</si>
  <si>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</si>
  <si>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</si>
  <si>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</si>
  <si>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</si>
  <si>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</si>
  <si>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</si>
  <si>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</si>
  <si>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</si>
  <si>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</si>
  <si>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</si>
  <si>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</si>
  <si>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</si>
  <si>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</si>
  <si>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</si>
  <si>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</si>
  <si>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</si>
  <si>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</si>
  <si>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</si>
  <si>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</si>
  <si>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</si>
  <si>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</si>
  <si>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</si>
  <si>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</si>
  <si>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</si>
  <si>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</si>
  <si>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</si>
  <si>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</si>
  <si>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</si>
  <si>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</si>
  <si>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</si>
  <si>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</si>
  <si>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</si>
  <si>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</si>
  <si>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</si>
  <si>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</si>
  <si>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</si>
  <si>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</si>
  <si>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</si>
  <si>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</si>
  <si>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</si>
  <si>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</si>
  <si>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</si>
  <si>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</si>
  <si>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</si>
  <si>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</si>
  <si>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</si>
  <si>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</si>
  <si>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</si>
  <si>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</si>
  <si>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</si>
  <si>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</si>
  <si>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</si>
  <si>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</si>
  <si>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</si>
  <si>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</si>
  <si>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</si>
  <si>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</si>
  <si>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</si>
  <si>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</si>
  <si>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</si>
  <si>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</si>
  <si>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</si>
  <si>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</si>
  <si>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</si>
  <si>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</si>
  <si>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</si>
  <si>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</si>
  <si>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</si>
  <si>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</si>
  <si>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</si>
  <si>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</si>
  <si>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</si>
  <si>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</si>
  <si>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</si>
  <si>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</si>
  <si>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</si>
  <si>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</si>
  <si>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</si>
  <si>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</si>
  <si>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</si>
  <si>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</si>
  <si>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</si>
  <si>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</si>
  <si>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</si>
  <si>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</si>
  <si>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</si>
  <si>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</si>
  <si>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</si>
  <si>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</si>
  <si>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</si>
  <si>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</si>
  <si>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</si>
  <si>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</si>
  <si>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</si>
  <si>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</si>
  <si>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</si>
  <si>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</si>
  <si>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</si>
  <si>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</si>
  <si>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</si>
  <si>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</si>
  <si>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</si>
  <si>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</si>
  <si>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</si>
  <si>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</si>
  <si>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</si>
  <si>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</si>
  <si>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</si>
  <si>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</si>
  <si>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</si>
  <si>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</si>
  <si>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</si>
  <si>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</si>
  <si>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</si>
  <si>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</si>
  <si>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</si>
  <si>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</si>
  <si>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</si>
  <si>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</si>
  <si>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</si>
  <si>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</si>
  <si>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</si>
  <si>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</si>
  <si>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</si>
  <si>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</si>
  <si>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</si>
  <si>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</si>
  <si>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</si>
  <si>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</si>
  <si>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</si>
  <si>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</si>
  <si>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</si>
  <si>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</si>
  <si>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</si>
  <si>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</si>
  <si>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</si>
  <si>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</si>
  <si>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</si>
  <si>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</si>
  <si>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</si>
  <si>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</si>
  <si>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</si>
  <si>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</si>
  <si>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</si>
  <si>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</si>
  <si>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</si>
  <si>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</si>
  <si>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</si>
  <si>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</si>
  <si>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</si>
  <si>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</si>
  <si>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</si>
  <si>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</si>
  <si>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</si>
  <si>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</si>
  <si>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</si>
  <si>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</si>
  <si>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</si>
  <si>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</si>
  <si>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</si>
  <si>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</si>
  <si>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</si>
  <si>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</si>
  <si>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</si>
  <si>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</si>
  <si>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</si>
  <si>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</si>
  <si>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</si>
  <si>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</si>
  <si>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</si>
  <si>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</si>
  <si>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</si>
  <si>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</si>
  <si>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</si>
  <si>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</si>
  <si>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</si>
  <si>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</si>
  <si>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</si>
  <si>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</si>
  <si>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</si>
  <si>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</si>
  <si>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</si>
  <si>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</si>
  <si>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</si>
  <si>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</si>
  <si>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</si>
  <si>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</si>
  <si>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</si>
  <si>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</si>
  <si>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</si>
  <si>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</si>
  <si>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</si>
  <si>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</si>
  <si>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</si>
  <si>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</si>
  <si>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</si>
  <si>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</si>
  <si>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</si>
  <si>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</si>
  <si>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</si>
  <si>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</si>
  <si>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</si>
  <si>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</si>
  <si>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</si>
  <si>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</si>
  <si>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</si>
  <si>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</si>
  <si>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</si>
  <si>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</si>
  <si>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</si>
  <si>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</si>
  <si>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</si>
  <si>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</si>
  <si>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</si>
  <si>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</si>
  <si>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</si>
  <si>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</si>
  <si>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</si>
  <si>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</si>
  <si>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</si>
  <si>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</si>
  <si>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</si>
  <si>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</si>
  <si>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</si>
  <si>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</si>
  <si>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</si>
  <si>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</si>
  <si>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</si>
  <si>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</si>
  <si>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</si>
  <si>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</si>
  <si>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</si>
  <si>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</si>
  <si>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</si>
  <si>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</si>
  <si>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</si>
  <si>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</si>
  <si>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</si>
  <si>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</si>
  <si>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</si>
  <si>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</si>
  <si>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</si>
  <si>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</si>
  <si>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</si>
  <si>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</si>
  <si>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</si>
  <si>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</si>
  <si>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</si>
  <si>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</si>
  <si>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</si>
  <si>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</si>
  <si>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</si>
  <si>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</si>
  <si>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</si>
  <si>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</si>
  <si>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</si>
  <si>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</si>
  <si>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</si>
  <si>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</si>
  <si>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</si>
  <si>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</si>
  <si>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</si>
  <si>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</si>
  <si>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</si>
  <si>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</si>
  <si>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</si>
  <si>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</si>
  <si>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</si>
  <si>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</si>
  <si>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</si>
  <si>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</si>
  <si>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</si>
  <si>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</si>
  <si>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</si>
  <si>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</si>
  <si>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</si>
  <si>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</si>
  <si>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</si>
  <si>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</si>
  <si>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</si>
  <si>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</si>
  <si>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</si>
  <si>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</si>
  <si>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</si>
  <si>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</si>
  <si>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</si>
  <si>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</si>
  <si>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</si>
  <si>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</si>
  <si>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</si>
  <si>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</si>
  <si>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</si>
  <si>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</si>
  <si>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</si>
  <si>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</si>
  <si>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</si>
  <si>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</si>
  <si>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</si>
  <si>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</si>
  <si>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</si>
  <si>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</si>
  <si>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</si>
  <si>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</si>
  <si>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</si>
  <si>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</si>
  <si>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</si>
  <si>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</si>
  <si>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</si>
  <si>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</si>
  <si>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</si>
  <si>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</si>
  <si>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</si>
  <si>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</si>
  <si>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</si>
  <si>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</si>
  <si>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</si>
  <si>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</si>
  <si>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</si>
  <si>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</si>
  <si>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</si>
  <si>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</si>
  <si>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</si>
  <si>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</si>
  <si>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</si>
  <si>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</si>
  <si>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</si>
  <si>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</si>
  <si>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</si>
  <si>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</si>
  <si>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</si>
  <si>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</si>
  <si>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</si>
  <si>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</si>
  <si>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</si>
  <si>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</si>
  <si>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</si>
  <si>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</si>
  <si>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</si>
  <si>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</si>
  <si>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</si>
  <si>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</si>
  <si>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</si>
  <si>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</si>
  <si>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</si>
  <si>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</si>
  <si>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</si>
  <si>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</si>
  <si>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</si>
  <si>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</si>
  <si>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</si>
  <si>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</si>
  <si>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</si>
  <si>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</si>
  <si>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</si>
  <si>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</si>
  <si>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</si>
  <si>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</si>
  <si>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</si>
  <si>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</si>
  <si>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</si>
  <si>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</si>
  <si>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</si>
  <si>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</si>
  <si>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</si>
  <si>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</si>
  <si>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</si>
  <si>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</si>
  <si>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</si>
  <si>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</si>
  <si>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</si>
  <si>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</si>
  <si>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</si>
  <si>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</si>
  <si>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</si>
  <si>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</si>
  <si>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</si>
  <si>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</si>
  <si>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</si>
  <si>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</si>
  <si>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</si>
  <si>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</si>
  <si>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</si>
  <si>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</si>
  <si>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</si>
  <si>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</si>
  <si>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</si>
  <si>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</si>
  <si>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</si>
  <si>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</si>
  <si>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</si>
  <si>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</si>
  <si>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</si>
  <si>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</si>
  <si>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</si>
  <si>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</si>
  <si>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</si>
  <si>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</si>
  <si>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</si>
  <si>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</si>
  <si>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</si>
  <si>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</si>
  <si>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</si>
  <si>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</si>
  <si>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</si>
  <si>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</si>
  <si>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</si>
  <si>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</si>
  <si>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</si>
  <si>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</si>
  <si>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</si>
  <si>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</si>
  <si>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</si>
  <si>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</si>
  <si>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</si>
  <si>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</si>
  <si>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</si>
  <si>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</si>
  <si>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</si>
  <si>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</si>
  <si>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</si>
  <si>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</si>
  <si>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</si>
  <si>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</si>
  <si>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</si>
  <si>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</si>
  <si>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</si>
  <si>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</si>
  <si>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</si>
  <si>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</si>
  <si>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</si>
  <si>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</si>
  <si>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</si>
  <si>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</si>
  <si>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</si>
  <si>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</si>
  <si>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</si>
  <si>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</si>
  <si>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</si>
  <si>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</si>
  <si>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</si>
  <si>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</si>
  <si>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</si>
  <si>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</si>
  <si>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</si>
  <si>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</si>
  <si>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</si>
  <si>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</si>
  <si>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</si>
  <si>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</si>
  <si>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</si>
  <si>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</si>
  <si>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</si>
  <si>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</si>
  <si>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</si>
  <si>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</si>
  <si>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</si>
  <si>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</si>
  <si>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</si>
  <si>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</si>
  <si>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</si>
  <si>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</si>
  <si>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</si>
  <si>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</si>
  <si>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</si>
  <si>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</si>
  <si>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</si>
  <si>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</si>
  <si>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</si>
  <si>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</si>
  <si>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</si>
  <si>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</si>
  <si>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</si>
  <si>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</si>
  <si>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</si>
  <si>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</si>
  <si>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</si>
  <si>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</si>
  <si>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</si>
  <si>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</si>
  <si>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</si>
  <si>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</si>
  <si>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</si>
  <si>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</si>
  <si>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</si>
  <si>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</si>
  <si>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</si>
  <si>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</si>
  <si>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</si>
  <si>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</si>
  <si>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</si>
  <si>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</si>
  <si>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</si>
  <si>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</si>
  <si>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</si>
  <si>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</si>
  <si>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</si>
  <si>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</si>
  <si>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</si>
  <si>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</si>
  <si>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</si>
  <si>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</si>
  <si>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</si>
  <si>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</si>
  <si>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</si>
  <si>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</si>
  <si>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</si>
  <si>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</si>
  <si>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</si>
  <si>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</si>
  <si>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</si>
  <si>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</si>
  <si>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</si>
  <si>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</si>
  <si>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</si>
  <si>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</si>
  <si>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</si>
  <si>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</si>
  <si>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</si>
  <si>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</si>
  <si>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</si>
  <si>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</si>
  <si>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</si>
  <si>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</si>
  <si>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</si>
  <si>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</si>
  <si>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</si>
  <si>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</si>
  <si>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</si>
  <si>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</si>
  <si>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</si>
  <si>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</si>
  <si>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</si>
  <si>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</si>
  <si>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</si>
  <si>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</si>
  <si>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</si>
  <si>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</si>
  <si>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</si>
  <si>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</si>
  <si>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</si>
  <si>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</si>
  <si>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</si>
  <si>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</si>
  <si>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</si>
  <si>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</si>
  <si>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</si>
  <si>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</si>
  <si>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</si>
  <si>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</si>
  <si>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</si>
  <si>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</si>
  <si>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</si>
  <si>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</si>
  <si>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</si>
  <si>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</si>
  <si>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</si>
  <si>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</si>
  <si>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</si>
  <si>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</si>
  <si>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</si>
  <si>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</si>
  <si>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</si>
  <si>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</si>
  <si>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</si>
  <si>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</si>
  <si>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</si>
  <si>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</si>
  <si>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</si>
  <si>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</si>
  <si>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</si>
  <si>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</si>
  <si>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</si>
  <si>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</si>
  <si>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</si>
  <si>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</si>
  <si>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</si>
  <si>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</si>
  <si>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</si>
  <si>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</si>
  <si>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</si>
  <si>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</si>
  <si>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</si>
  <si>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</si>
  <si>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</si>
  <si>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</si>
  <si>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</si>
  <si>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</si>
  <si>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</si>
  <si>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</si>
  <si>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</si>
  <si>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</si>
  <si>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</si>
  <si>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</si>
  <si>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</si>
  <si>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</si>
  <si>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</si>
  <si>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</si>
  <si>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</si>
  <si>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</si>
  <si>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</si>
  <si>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</si>
  <si>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</si>
  <si>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</si>
  <si>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</si>
  <si>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</si>
  <si>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</si>
  <si>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</si>
  <si>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</si>
  <si>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</si>
  <si>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</si>
  <si>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</si>
  <si>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</si>
  <si>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</si>
  <si>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</si>
  <si>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</si>
  <si>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</si>
  <si>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</si>
  <si>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</si>
  <si>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</si>
  <si>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</si>
  <si>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</si>
  <si>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</si>
  <si>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</si>
  <si>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</si>
  <si>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</si>
  <si>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</si>
  <si>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</si>
  <si>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</si>
  <si>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</si>
  <si>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</si>
  <si>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</si>
  <si>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</si>
  <si>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</si>
  <si>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</si>
  <si>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</si>
  <si>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</si>
  <si>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</si>
  <si>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</si>
  <si>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</si>
  <si>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</si>
  <si>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</si>
  <si>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</si>
  <si>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</si>
  <si>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</si>
  <si>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</si>
  <si>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</si>
  <si>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</si>
  <si>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</si>
  <si>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</si>
  <si>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</si>
  <si>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</si>
  <si>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</si>
  <si>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</si>
  <si>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</si>
  <si>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</si>
  <si>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</si>
  <si>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</si>
  <si>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</si>
  <si>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</si>
  <si>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</si>
  <si>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</si>
  <si>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</si>
  <si>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</si>
  <si>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</si>
  <si>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</si>
  <si>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</si>
  <si>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</si>
  <si>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</si>
  <si>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</si>
  <si>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</si>
  <si>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</si>
  <si>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</si>
  <si>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</si>
  <si>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</si>
  <si>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</si>
  <si>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</si>
  <si>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</si>
  <si>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</si>
  <si>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</si>
  <si>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</si>
  <si>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</si>
  <si>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</si>
  <si>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</si>
  <si>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</si>
  <si>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</si>
  <si>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</si>
  <si>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</si>
  <si>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</si>
  <si>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</si>
  <si>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</si>
  <si>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</si>
  <si>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</si>
  <si>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</si>
  <si>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</si>
  <si>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</si>
  <si>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</si>
  <si>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</si>
  <si>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</si>
  <si>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</si>
  <si>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</si>
  <si>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</si>
  <si>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</si>
  <si>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</si>
  <si>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</si>
  <si>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</si>
  <si>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</si>
  <si>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</si>
  <si>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</si>
  <si>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</si>
  <si>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</si>
  <si>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</si>
  <si>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</si>
  <si>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</si>
  <si>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</si>
  <si>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</si>
  <si>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</si>
  <si>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</si>
  <si>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</si>
  <si>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</si>
  <si>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</si>
  <si>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</si>
  <si>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</si>
  <si>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</si>
  <si>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</si>
  <si>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</si>
  <si>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</si>
  <si>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</si>
  <si>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</si>
  <si>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</si>
  <si>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</si>
  <si>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</si>
  <si>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</si>
  <si>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</si>
  <si>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</si>
  <si>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</si>
  <si>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</si>
  <si>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</si>
  <si>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</si>
  <si>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</si>
  <si>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</si>
  <si>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</si>
  <si>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</si>
  <si>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</si>
  <si>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</si>
  <si>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</si>
  <si>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</si>
  <si>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</si>
  <si>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</si>
  <si>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</si>
  <si>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</si>
  <si>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</si>
  <si>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</si>
  <si>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</si>
  <si>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</si>
  <si>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</si>
  <si>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</si>
  <si>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</si>
  <si>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</si>
  <si>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</si>
  <si>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</si>
  <si>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</si>
  <si>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</si>
  <si>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</si>
  <si>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</si>
  <si>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</si>
  <si>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</si>
  <si>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</si>
  <si>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</si>
  <si>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</si>
  <si>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</si>
  <si>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</si>
  <si>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</si>
  <si>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</si>
  <si>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</si>
  <si>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</si>
  <si>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</si>
  <si>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</si>
  <si>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</si>
  <si>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</si>
  <si>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</si>
  <si>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</si>
  <si>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</si>
  <si>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</si>
  <si>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</si>
  <si>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</si>
  <si>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</si>
  <si>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</si>
  <si>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</si>
  <si>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</si>
  <si>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</si>
  <si>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</si>
  <si>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</si>
  <si>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</si>
  <si>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</si>
  <si>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</si>
  <si>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</si>
  <si>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</si>
  <si>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</si>
  <si>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</si>
  <si>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</si>
  <si>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</si>
  <si>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</si>
  <si>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</si>
  <si>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</si>
  <si>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</si>
  <si>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</si>
  <si>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</si>
  <si>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</si>
  <si>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</si>
  <si>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</si>
  <si>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</si>
  <si>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</si>
  <si>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</si>
  <si>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</si>
  <si>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</si>
  <si>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</si>
  <si>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</si>
  <si>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</si>
  <si>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</si>
  <si>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</si>
  <si>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</si>
  <si>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</si>
  <si>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</si>
  <si>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</si>
  <si>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</si>
  <si>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</si>
  <si>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</si>
  <si>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</si>
  <si>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</si>
  <si>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</si>
  <si>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</si>
  <si>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</si>
  <si>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</si>
  <si>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</si>
  <si>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</si>
  <si>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</si>
  <si>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</si>
  <si>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</si>
  <si>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</si>
  <si>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</si>
  <si>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</si>
  <si>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</si>
  <si>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</si>
  <si>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</si>
  <si>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</si>
  <si>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</si>
  <si>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</si>
  <si>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</si>
  <si>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</si>
  <si>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</si>
  <si>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</si>
  <si>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</si>
  <si>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</si>
  <si>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</si>
  <si>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</si>
  <si>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</si>
  <si>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</si>
  <si>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</si>
  <si>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</si>
  <si>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</si>
  <si>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</si>
  <si>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</si>
  <si>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</si>
  <si>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</si>
  <si>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</si>
  <si>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</si>
  <si>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</si>
  <si>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</si>
  <si>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</si>
  <si>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</si>
  <si>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</si>
  <si>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</si>
  <si>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</si>
  <si>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</si>
  <si>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</si>
  <si>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</si>
  <si>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</si>
  <si>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</si>
  <si>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</si>
  <si>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</si>
  <si>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</si>
  <si>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</si>
  <si>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</si>
  <si>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</si>
  <si>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</si>
  <si>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</si>
  <si>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</si>
  <si>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</si>
  <si>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</si>
  <si>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</si>
  <si>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</si>
  <si>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</si>
  <si>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</si>
  <si>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</si>
  <si>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</si>
  <si>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</si>
  <si>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</si>
  <si>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</si>
  <si>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</si>
  <si>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</si>
  <si>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</si>
  <si>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</si>
  <si>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</si>
  <si>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</si>
  <si>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</si>
  <si>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</si>
  <si>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</si>
  <si>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</si>
  <si>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</si>
  <si>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</si>
  <si>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</si>
  <si>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</si>
  <si>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</si>
  <si>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</si>
  <si>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</si>
  <si>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</si>
  <si>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</si>
  <si>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</si>
  <si>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</si>
  <si>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</si>
  <si>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</si>
  <si>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</si>
  <si>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</si>
  <si>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</si>
  <si>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</si>
  <si>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</si>
  <si>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</si>
  <si>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</si>
  <si>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</si>
  <si>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</si>
  <si>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</si>
  <si>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</si>
  <si>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</si>
  <si>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</si>
  <si>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</si>
  <si>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</si>
  <si>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</si>
  <si>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</si>
  <si>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</si>
  <si>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</si>
  <si>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</si>
  <si>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</si>
  <si>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</si>
  <si>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</si>
  <si>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</si>
  <si>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</si>
  <si>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</si>
  <si>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</si>
  <si>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</si>
  <si>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</si>
  <si>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</si>
  <si>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</si>
  <si>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</si>
  <si>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</si>
  <si>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</si>
  <si>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</si>
  <si>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</si>
  <si>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</si>
  <si>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</si>
  <si>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</si>
  <si>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</si>
  <si>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</si>
  <si>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</si>
  <si>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</si>
  <si>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</si>
  <si>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</si>
  <si>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</si>
  <si>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</si>
  <si>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</si>
  <si>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</si>
  <si>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</si>
  <si>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</si>
  <si>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</si>
  <si>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</si>
  <si>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</si>
  <si>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</si>
  <si>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</si>
  <si>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</si>
  <si>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</si>
  <si>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</si>
  <si>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</si>
  <si>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</si>
  <si>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</si>
  <si>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</si>
  <si>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</si>
  <si>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</si>
  <si>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</si>
  <si>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</si>
  <si>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</si>
  <si>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</si>
  <si>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</si>
  <si>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</si>
  <si>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</si>
  <si>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</si>
  <si>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</si>
  <si>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</si>
  <si>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</si>
  <si>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</si>
  <si>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</si>
  <si>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</si>
  <si>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</si>
  <si>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</si>
  <si>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</si>
  <si>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</si>
  <si>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</si>
  <si>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</si>
  <si>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</si>
  <si>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</si>
  <si>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</si>
  <si>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</si>
  <si>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</si>
  <si>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</si>
  <si>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</si>
  <si>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</si>
  <si>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</si>
  <si>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</si>
  <si>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</si>
  <si>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</si>
  <si>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</si>
  <si>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</si>
  <si>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</si>
  <si>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</si>
  <si>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</si>
  <si>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</si>
  <si>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</si>
  <si>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</si>
  <si>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</si>
  <si>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</si>
  <si>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</si>
  <si>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</si>
  <si>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</si>
  <si>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</si>
  <si>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</si>
  <si>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</si>
  <si>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</si>
  <si>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</si>
  <si>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</si>
  <si>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</si>
  <si>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</si>
  <si>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</si>
  <si>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</si>
  <si>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</si>
  <si>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</si>
  <si>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</si>
  <si>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</si>
  <si>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</si>
  <si>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</si>
  <si>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</si>
  <si>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</si>
  <si>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</si>
  <si>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</si>
  <si>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</si>
  <si>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</si>
  <si>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</si>
  <si>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</si>
  <si>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</si>
  <si>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</si>
  <si>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</si>
  <si>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</si>
  <si>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</si>
  <si>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</si>
  <si>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</si>
  <si>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</si>
  <si>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</si>
  <si>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</si>
  <si>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</si>
  <si>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</si>
  <si>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</si>
  <si>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</si>
  <si>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</si>
  <si>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</si>
  <si>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</si>
  <si>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</si>
  <si>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</si>
  <si>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</si>
  <si>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</si>
  <si>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</si>
  <si>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</si>
  <si>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</si>
  <si>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</si>
  <si>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</si>
  <si>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</si>
  <si>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</si>
  <si>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</si>
  <si>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</si>
  <si>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</si>
  <si>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</si>
  <si>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</si>
  <si>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</si>
  <si>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</si>
  <si>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</si>
  <si>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</si>
  <si>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</si>
  <si>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</si>
  <si>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</si>
  <si>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</si>
  <si>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</si>
  <si>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</si>
  <si>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</si>
  <si>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</si>
  <si>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</si>
  <si>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</si>
  <si>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</si>
  <si>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</si>
  <si>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</si>
  <si>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</si>
  <si>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</si>
  <si>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</si>
  <si>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</si>
  <si>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</si>
  <si>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</si>
  <si>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</si>
  <si>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</si>
  <si>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</si>
  <si>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</si>
  <si>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</si>
  <si>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</si>
  <si>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</si>
  <si>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</si>
  <si>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</si>
  <si>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</si>
  <si>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</si>
  <si>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</si>
  <si>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</si>
  <si>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</si>
  <si>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</si>
  <si>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</si>
  <si>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</si>
  <si>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</si>
  <si>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</si>
  <si>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</si>
  <si>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</si>
  <si>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</si>
  <si>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</si>
  <si>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</si>
  <si>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</si>
  <si>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</si>
  <si>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</si>
  <si>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</si>
  <si>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</si>
  <si>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</si>
  <si>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</si>
  <si>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</si>
  <si>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</si>
  <si>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</si>
  <si>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</si>
  <si>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</si>
  <si>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</si>
  <si>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</si>
  <si>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</si>
  <si>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</si>
  <si>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</si>
  <si>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</si>
  <si>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</si>
  <si>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</si>
  <si>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</si>
  <si>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</si>
  <si>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</si>
  <si>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</si>
  <si>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</si>
  <si>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</si>
  <si>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</si>
  <si>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</si>
  <si>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</si>
  <si>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</si>
  <si>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</si>
  <si>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</si>
  <si>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</si>
  <si>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</si>
  <si>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</si>
  <si>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</si>
  <si>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</si>
  <si>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</si>
  <si>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</si>
  <si>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</si>
  <si>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</si>
  <si>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</si>
  <si>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</si>
  <si>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</si>
  <si>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</si>
  <si>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</si>
  <si>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</si>
  <si>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</si>
  <si>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</si>
  <si>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</si>
  <si>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</si>
  <si>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</si>
  <si>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</si>
  <si>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</si>
  <si>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</si>
  <si>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</si>
  <si>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</si>
  <si>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</si>
  <si>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</si>
  <si>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</si>
  <si>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</si>
  <si>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</si>
  <si>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</si>
  <si>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</si>
  <si>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</si>
  <si>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</si>
  <si>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</si>
  <si>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</si>
  <si>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</si>
  <si>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</si>
  <si>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</si>
  <si>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</si>
  <si>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</si>
  <si>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</si>
  <si>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</si>
  <si>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</si>
  <si>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</si>
  <si>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</si>
  <si>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</si>
  <si>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</si>
  <si>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</si>
  <si>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</si>
  <si>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</si>
  <si>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</si>
  <si>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</si>
  <si>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</si>
  <si>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</si>
  <si>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</si>
  <si>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</si>
  <si>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</si>
  <si>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</si>
  <si>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</si>
  <si>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</si>
  <si>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</si>
  <si>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</si>
  <si>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</si>
  <si>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</si>
  <si>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</si>
  <si>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</si>
  <si>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</si>
  <si>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</si>
  <si>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</si>
  <si>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</si>
  <si>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</si>
  <si>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</si>
  <si>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</si>
  <si>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</si>
  <si>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</si>
  <si>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</si>
  <si>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</si>
  <si>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</si>
  <si>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</si>
  <si>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</si>
  <si>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</si>
  <si>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</si>
  <si>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</si>
  <si>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</si>
  <si>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</si>
  <si>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</si>
  <si>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</si>
  <si>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</si>
  <si>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</si>
  <si>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</si>
  <si>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</si>
  <si>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</si>
  <si>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</si>
  <si>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</si>
  <si>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</si>
  <si>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</si>
  <si>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</si>
  <si>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</si>
  <si>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</si>
  <si>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</si>
  <si>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</si>
  <si>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</si>
  <si>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</si>
  <si>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</si>
  <si>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</si>
  <si>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</si>
  <si>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</si>
  <si>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</si>
  <si>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</si>
  <si>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</si>
  <si>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</si>
  <si>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</si>
  <si>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</si>
  <si>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</si>
  <si>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</si>
  <si>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</si>
  <si>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</si>
  <si>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</si>
  <si>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</si>
  <si>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</si>
  <si>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</si>
  <si>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</si>
  <si>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</si>
  <si>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</si>
  <si>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</si>
  <si>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</si>
  <si>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</si>
  <si>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</si>
  <si>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</si>
  <si>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</si>
  <si>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</si>
  <si>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</si>
  <si>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</si>
  <si>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</si>
  <si>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</si>
  <si>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</si>
  <si>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</si>
  <si>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</si>
  <si>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</si>
  <si>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</si>
  <si>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</si>
  <si>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</si>
  <si>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</si>
  <si>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</si>
  <si>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</si>
  <si>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</si>
  <si>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</si>
  <si>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</si>
  <si>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</si>
  <si>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</si>
  <si>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</si>
  <si>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</si>
  <si>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</si>
  <si>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</si>
  <si>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</si>
  <si>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</si>
  <si>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</si>
  <si>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</si>
  <si>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</si>
  <si>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</si>
  <si>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</si>
  <si>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</si>
  <si>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</si>
  <si>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</si>
  <si>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</si>
  <si>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</si>
  <si>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</si>
  <si>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</si>
  <si>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</si>
  <si>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</si>
  <si>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</si>
  <si>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</si>
  <si>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</si>
  <si>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</si>
  <si>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</si>
  <si>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</si>
  <si>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</si>
  <si>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</si>
  <si>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</si>
  <si>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</si>
  <si>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</si>
  <si>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</si>
  <si>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</si>
  <si>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</si>
  <si>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</si>
  <si>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</si>
  <si>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</si>
  <si>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</si>
  <si>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</si>
  <si>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</si>
  <si>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</si>
  <si>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</si>
  <si>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</si>
  <si>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</si>
  <si>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</si>
  <si>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</si>
  <si>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</si>
  <si>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</si>
  <si>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</si>
  <si>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</si>
  <si>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</si>
  <si>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</si>
  <si>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</si>
  <si>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</si>
  <si>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</si>
  <si>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</si>
  <si>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</si>
  <si>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</si>
  <si>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</si>
  <si>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</si>
  <si>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</si>
  <si>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</si>
  <si>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</si>
  <si>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</si>
  <si>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</si>
  <si>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</si>
  <si>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</si>
  <si>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</si>
  <si>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</si>
  <si>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</si>
  <si>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</si>
  <si>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</si>
  <si>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</si>
  <si>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</si>
  <si>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</si>
  <si>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</si>
  <si>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</si>
  <si>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</si>
  <si>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</si>
  <si>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</si>
  <si>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</si>
  <si>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</si>
  <si>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</si>
  <si>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</si>
  <si>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</si>
  <si>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</si>
  <si>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</si>
  <si>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</si>
  <si>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</si>
  <si>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</si>
  <si>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</si>
  <si>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</si>
  <si>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</si>
  <si>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</si>
  <si>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</si>
  <si>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</si>
  <si>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</si>
  <si>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</si>
  <si>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</si>
  <si>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</si>
  <si>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</si>
  <si>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</si>
  <si>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</si>
  <si>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</si>
  <si>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</si>
  <si>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</si>
  <si>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</si>
  <si>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</si>
  <si>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</si>
  <si>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</si>
  <si>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</si>
  <si>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</si>
  <si>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</si>
  <si>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</si>
  <si>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</si>
  <si>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</si>
  <si>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</si>
  <si>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</si>
  <si>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</si>
  <si>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</si>
  <si>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</si>
  <si>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</si>
  <si>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</si>
  <si>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</si>
  <si>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</si>
  <si>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</si>
  <si>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</si>
  <si>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</si>
  <si>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</si>
  <si>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</si>
  <si>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</si>
  <si>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</si>
  <si>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</si>
  <si>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</si>
  <si>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</si>
  <si>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</si>
  <si>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</si>
  <si>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</si>
  <si>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</si>
  <si>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</si>
  <si>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</si>
  <si>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</si>
  <si>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</si>
  <si>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</si>
  <si>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</si>
  <si>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</si>
  <si>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</si>
  <si>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</si>
  <si>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</si>
  <si>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</si>
  <si>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</si>
  <si>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</si>
  <si>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</si>
  <si>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</si>
  <si>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</si>
  <si>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</si>
  <si>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</si>
  <si>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</si>
  <si>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</si>
  <si>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</si>
  <si>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</si>
  <si>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</si>
  <si>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</si>
  <si>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</si>
  <si>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</si>
  <si>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</si>
  <si>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</si>
  <si>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</si>
  <si>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</si>
  <si>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</si>
  <si>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</si>
  <si>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</si>
  <si>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</si>
  <si>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</si>
  <si>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</si>
  <si>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</si>
  <si>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</si>
  <si>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</si>
  <si>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</si>
  <si>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</si>
  <si>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</si>
  <si>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</si>
  <si>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</si>
  <si>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</si>
  <si>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</si>
  <si>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</si>
  <si>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</si>
  <si>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</si>
  <si>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</si>
  <si>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</si>
  <si>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</si>
  <si>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</si>
  <si>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</si>
  <si>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</si>
  <si>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</si>
  <si>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</si>
  <si>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</si>
  <si>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</si>
  <si>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</si>
  <si>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</si>
  <si>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</si>
  <si>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</si>
  <si>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</si>
  <si>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</si>
  <si>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</si>
  <si>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</si>
  <si>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</si>
  <si>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</si>
  <si>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</si>
  <si>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</si>
  <si>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</si>
  <si>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</si>
  <si>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</si>
  <si>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</si>
  <si>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</si>
  <si>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</si>
  <si>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</si>
  <si>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</si>
  <si>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</si>
  <si>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</si>
  <si>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</si>
  <si>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</si>
  <si>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</si>
  <si>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</si>
  <si>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</si>
  <si>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</si>
  <si>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</si>
  <si>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</si>
  <si>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</si>
  <si>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</si>
  <si>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</si>
  <si>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</si>
  <si>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</si>
  <si>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</si>
  <si>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</si>
  <si>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</si>
  <si>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</si>
  <si>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</si>
  <si>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</si>
  <si>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</si>
  <si>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</si>
  <si>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</si>
  <si>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</si>
  <si>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</si>
  <si>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</si>
  <si>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</si>
  <si>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</si>
  <si>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</si>
  <si>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</si>
  <si>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</si>
  <si>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</si>
  <si>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</si>
  <si>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</si>
  <si>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</si>
  <si>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</si>
  <si>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</si>
  <si>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</si>
  <si>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</si>
  <si>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</si>
  <si>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</si>
  <si>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</si>
  <si>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</si>
  <si>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</si>
  <si>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</si>
  <si>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</si>
  <si>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</si>
  <si>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</si>
  <si>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</si>
  <si>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</si>
  <si>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</si>
  <si>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</si>
  <si>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</si>
  <si>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</si>
  <si>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</si>
  <si>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</si>
  <si>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</si>
  <si>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</si>
  <si>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</si>
  <si>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</si>
  <si>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</si>
  <si>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</si>
  <si>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</si>
  <si>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</si>
  <si>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</si>
  <si>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</si>
  <si>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</si>
  <si>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</si>
  <si>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</si>
  <si>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</si>
  <si>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</si>
  <si>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</si>
  <si>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</si>
  <si>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</si>
  <si>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</si>
  <si>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</si>
  <si>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</si>
  <si>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</si>
  <si>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</si>
  <si>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</si>
  <si>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</si>
  <si>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</si>
  <si>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</si>
  <si>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</si>
  <si>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</si>
  <si>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</si>
  <si>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</si>
  <si>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</si>
  <si>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</si>
  <si>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</si>
  <si>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</si>
  <si>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</si>
  <si>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</si>
  <si>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</si>
  <si>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</si>
  <si>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</si>
  <si>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</si>
  <si>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</si>
  <si>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</si>
  <si>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</si>
  <si>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</si>
  <si>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</si>
  <si>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</si>
  <si>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</si>
  <si>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</si>
  <si>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</si>
  <si>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</si>
  <si>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</si>
  <si>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</si>
  <si>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</si>
  <si>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</si>
  <si>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</si>
  <si>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</si>
  <si>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</si>
  <si>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</si>
  <si>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</si>
  <si>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</si>
  <si>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</si>
  <si>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</si>
  <si>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</si>
  <si>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</si>
  <si>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</si>
  <si>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</si>
  <si>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</si>
  <si>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</si>
  <si>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</si>
  <si>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</si>
  <si>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</si>
  <si>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</si>
  <si>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</si>
  <si>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</si>
  <si>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</si>
  <si>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</si>
  <si>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</si>
  <si>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</si>
  <si>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</si>
  <si>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</si>
  <si>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</si>
  <si>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</si>
  <si>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</si>
  <si>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</si>
  <si>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</si>
  <si>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</si>
  <si>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</si>
  <si>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</si>
  <si>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</si>
  <si>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</si>
  <si>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</si>
  <si>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</si>
  <si>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</si>
  <si>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</si>
  <si>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</si>
  <si>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</si>
  <si>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</si>
  <si>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</si>
  <si>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</si>
  <si>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</si>
  <si>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</si>
  <si>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</si>
  <si>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</si>
  <si>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</si>
  <si>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</si>
  <si>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</si>
  <si>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</si>
  <si>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</si>
  <si>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</si>
  <si>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</si>
  <si>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</si>
  <si>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</si>
  <si>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</si>
  <si>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</si>
  <si>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</si>
  <si>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</si>
  <si>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</si>
  <si>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</si>
  <si>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</si>
  <si>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</si>
  <si>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</si>
  <si>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</si>
  <si>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</si>
  <si>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</si>
  <si>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</si>
  <si>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</si>
  <si>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</si>
  <si>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</si>
  <si>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</si>
  <si>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</si>
  <si>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</si>
  <si>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</si>
  <si>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</si>
  <si>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</si>
  <si>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</si>
  <si>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</si>
  <si>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</si>
  <si>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</si>
  <si>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</si>
  <si>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</si>
  <si>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</si>
  <si>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</si>
  <si>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</si>
  <si>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</si>
  <si>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</si>
  <si>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</si>
  <si>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</si>
  <si>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</si>
  <si>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</si>
  <si>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</si>
  <si>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</si>
  <si>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</si>
  <si>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</si>
  <si>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</si>
  <si>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</si>
  <si>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</si>
  <si>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</si>
  <si>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</si>
  <si>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</si>
  <si>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</si>
  <si>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</si>
  <si>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</si>
  <si>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</si>
  <si>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</si>
  <si>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</si>
  <si>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</si>
  <si>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</si>
  <si>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</si>
  <si>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</si>
  <si>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</si>
  <si>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</si>
  <si>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</si>
  <si>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</si>
  <si>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</si>
  <si>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</si>
  <si>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</si>
  <si>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</si>
  <si>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</si>
  <si>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</si>
  <si>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</si>
  <si>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</si>
  <si>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</si>
  <si>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</si>
  <si>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</si>
  <si>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</si>
  <si>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</si>
  <si>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</si>
  <si>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</si>
  <si>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</si>
  <si>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</si>
  <si>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</si>
  <si>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</si>
  <si>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</si>
  <si>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</si>
  <si>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</si>
  <si>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</si>
  <si>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</si>
  <si>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</si>
  <si>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</si>
  <si>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</si>
  <si>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</si>
  <si>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</si>
  <si>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</si>
  <si>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</si>
  <si>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</si>
  <si>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</si>
  <si>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</si>
  <si>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</si>
  <si>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</si>
  <si>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</si>
  <si>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</si>
  <si>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</si>
  <si>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</si>
  <si>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</si>
  <si>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</si>
  <si>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</si>
  <si>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</si>
  <si>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</si>
  <si>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</si>
  <si>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</si>
  <si>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</si>
  <si>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</si>
  <si>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</si>
  <si>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</si>
  <si>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</si>
  <si>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</si>
  <si>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</si>
  <si>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</si>
  <si>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</si>
  <si>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</si>
  <si>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</si>
  <si>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</si>
  <si>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</si>
  <si>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</si>
  <si>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</si>
  <si>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</si>
  <si>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</si>
  <si>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</si>
  <si>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</si>
  <si>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</si>
  <si>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</si>
  <si>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</si>
  <si>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</si>
  <si>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</si>
  <si>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</si>
  <si>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</si>
  <si>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</si>
  <si>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</si>
  <si>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</si>
  <si>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</si>
  <si>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</si>
  <si>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</si>
  <si>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</si>
  <si>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</si>
  <si>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</si>
  <si>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</si>
  <si>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</si>
  <si>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</si>
  <si>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</si>
  <si>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</si>
  <si>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</si>
  <si>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</si>
  <si>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</si>
  <si>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</si>
  <si>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</si>
  <si>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</si>
  <si>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</si>
  <si>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</si>
  <si>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</si>
  <si>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</si>
  <si>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</si>
  <si>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</si>
  <si>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</si>
  <si>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</si>
  <si>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</si>
  <si>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</si>
  <si>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</si>
  <si>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</si>
  <si>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</si>
  <si>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</si>
  <si>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</si>
  <si>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</si>
  <si>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</si>
  <si>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</si>
  <si>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</si>
  <si>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</si>
  <si>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</si>
  <si>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</si>
  <si>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</si>
  <si>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</si>
  <si>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</si>
  <si>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</si>
  <si>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</si>
  <si>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</si>
  <si>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</si>
  <si>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</si>
  <si>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</si>
  <si>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</si>
  <si>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</si>
  <si>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</si>
  <si>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</si>
  <si>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</si>
  <si>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</si>
  <si>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</si>
  <si>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</si>
  <si>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</si>
  <si>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</si>
  <si>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</si>
  <si>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</si>
  <si>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</si>
  <si>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</si>
  <si>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</si>
  <si>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</si>
  <si>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</si>
  <si>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</si>
  <si>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</si>
  <si>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</si>
  <si>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</si>
  <si>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</si>
  <si>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</si>
  <si>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</si>
  <si>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</si>
  <si>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</si>
  <si>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</si>
  <si>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</si>
  <si>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</si>
  <si>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</si>
  <si>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</si>
  <si>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</si>
  <si>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</si>
  <si>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</si>
  <si>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</si>
  <si>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</si>
  <si>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</si>
  <si>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</si>
  <si>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</si>
  <si>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</si>
  <si>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</si>
  <si>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</si>
  <si>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</si>
  <si>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</si>
  <si>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</si>
  <si>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</si>
  <si>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</si>
  <si>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</si>
  <si>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</si>
  <si>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</si>
  <si>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</si>
  <si>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</si>
  <si>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</si>
  <si>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</si>
  <si>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</si>
  <si>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</si>
  <si>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</si>
  <si>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</si>
  <si>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</si>
  <si>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</si>
  <si>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</si>
  <si>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</si>
  <si>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</si>
  <si>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</si>
  <si>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</si>
  <si>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</si>
  <si>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</si>
  <si>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</si>
  <si>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</si>
  <si>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</si>
  <si>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</si>
  <si>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</si>
  <si>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</si>
  <si>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</si>
  <si>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</si>
  <si>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</si>
  <si>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</si>
  <si>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</si>
  <si>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</si>
  <si>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</si>
  <si>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</si>
  <si>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</si>
  <si>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</si>
  <si>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</si>
  <si>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</si>
  <si>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</si>
  <si>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</si>
  <si>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</si>
  <si>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</si>
  <si>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</si>
  <si>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</si>
  <si>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</si>
  <si>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</si>
  <si>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</si>
  <si>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</si>
  <si>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</si>
  <si>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</si>
  <si>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</si>
  <si>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</si>
  <si>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</si>
  <si>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</si>
  <si>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</si>
  <si>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</si>
  <si>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</si>
  <si>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</si>
  <si>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</si>
  <si>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</si>
  <si>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</si>
  <si>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</si>
  <si>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</si>
  <si>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</si>
  <si>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</si>
  <si>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</si>
  <si>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</si>
  <si>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</si>
  <si>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</si>
  <si>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</si>
  <si>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</si>
  <si>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</si>
  <si>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</si>
  <si>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</si>
  <si>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</si>
  <si>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</si>
  <si>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</si>
  <si>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</si>
  <si>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</si>
  <si>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</si>
  <si>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</si>
  <si>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</si>
  <si>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</si>
  <si>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</si>
  <si>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</si>
  <si>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</si>
  <si>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</si>
  <si>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</si>
  <si>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</si>
  <si>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</si>
  <si>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</si>
  <si>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</si>
  <si>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</si>
  <si>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</si>
  <si>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</si>
  <si>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</si>
  <si>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</si>
  <si>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</si>
  <si>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</si>
  <si>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</si>
  <si>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</si>
  <si>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</si>
  <si>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</si>
  <si>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</si>
  <si>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</si>
  <si>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</si>
  <si>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</si>
  <si>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</si>
  <si>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</si>
  <si>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</si>
  <si>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</si>
  <si>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</si>
  <si>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</si>
  <si>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</si>
  <si>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</si>
  <si>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</si>
  <si>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</si>
  <si>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</si>
  <si>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</si>
  <si>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</si>
  <si>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</si>
  <si>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</si>
  <si>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</si>
  <si>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</si>
  <si>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</si>
  <si>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</si>
  <si>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</si>
  <si>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</si>
  <si>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</si>
  <si>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</si>
  <si>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</si>
  <si>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</si>
  <si>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</si>
  <si>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</si>
  <si>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</si>
  <si>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</si>
  <si>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</si>
  <si>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</si>
  <si>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</si>
  <si>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</si>
  <si>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</si>
  <si>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</si>
  <si>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</si>
  <si>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</si>
  <si>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</si>
  <si>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</si>
  <si>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</si>
  <si>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</si>
  <si>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</si>
  <si>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</si>
  <si>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</si>
  <si>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</si>
  <si>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</si>
  <si>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</si>
  <si>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</si>
  <si>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</si>
  <si>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</si>
  <si>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</si>
  <si>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</si>
  <si>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</si>
  <si>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</si>
  <si>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</si>
  <si>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</si>
  <si>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</si>
  <si>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</si>
  <si>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</si>
  <si>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</si>
  <si>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</si>
  <si>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</si>
  <si>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</si>
  <si>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</si>
  <si>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</si>
  <si>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</si>
  <si>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</si>
  <si>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</si>
  <si>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</si>
  <si>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</si>
  <si>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</si>
  <si>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</si>
  <si>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</si>
  <si>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</si>
  <si>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</si>
  <si>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</si>
  <si>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</si>
  <si>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</si>
  <si>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</si>
  <si>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</si>
  <si>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</si>
  <si>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</si>
  <si>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</si>
  <si>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</si>
  <si>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</si>
  <si>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</si>
  <si>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</si>
  <si>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</si>
  <si>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</si>
  <si>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</si>
  <si>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</si>
  <si>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</si>
  <si>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</si>
  <si>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</si>
  <si>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</si>
  <si>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</si>
  <si>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</si>
  <si>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</si>
  <si>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</si>
  <si>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</si>
  <si>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</si>
  <si>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</si>
  <si>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</si>
  <si>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</si>
  <si>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</si>
  <si>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</si>
  <si>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</si>
  <si>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</si>
  <si>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</si>
  <si>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</si>
  <si>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</si>
  <si>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</si>
  <si>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</si>
  <si>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</si>
  <si>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</si>
  <si>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</si>
  <si>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</si>
  <si>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</si>
  <si>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</si>
  <si>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</si>
  <si>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</si>
  <si>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</si>
  <si>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</si>
  <si>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</si>
  <si>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</si>
  <si>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</si>
  <si>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</si>
  <si>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</si>
  <si>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</si>
  <si>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</si>
  <si>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</si>
  <si>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</si>
  <si>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</si>
  <si>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</si>
  <si>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</si>
  <si>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</si>
  <si>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</si>
  <si>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</si>
  <si>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</si>
  <si>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</si>
  <si>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</si>
  <si>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</si>
  <si>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</si>
  <si>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</si>
  <si>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</si>
  <si>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</si>
  <si>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</si>
  <si>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</si>
  <si>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</si>
  <si>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</si>
  <si>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</si>
  <si>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</si>
  <si>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</si>
  <si>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</si>
  <si>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</si>
  <si>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</si>
  <si>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</si>
  <si>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</si>
  <si>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</si>
  <si>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</si>
  <si>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</si>
  <si>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</si>
  <si>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</si>
  <si>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</si>
  <si>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</si>
  <si>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</si>
  <si>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</si>
  <si>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</si>
  <si>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</si>
  <si>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</si>
  <si>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</si>
  <si>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</si>
  <si>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</si>
  <si>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</si>
  <si>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</si>
  <si>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</si>
  <si>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</si>
  <si>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</si>
  <si>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</si>
  <si>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</si>
  <si>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</si>
  <si>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</si>
  <si>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</si>
  <si>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</si>
  <si>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</si>
  <si>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</si>
  <si>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</si>
  <si>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</si>
  <si>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</si>
  <si>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</si>
  <si>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</si>
  <si>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</si>
  <si>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</si>
  <si>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</si>
  <si>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</si>
  <si>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</si>
  <si>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</si>
  <si>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</si>
  <si>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</si>
  <si>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</si>
  <si>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</si>
  <si>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</si>
  <si>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</si>
  <si>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</si>
  <si>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</si>
  <si>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</si>
  <si>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</si>
  <si>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</si>
  <si>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</si>
  <si>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</si>
  <si>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</si>
  <si>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</si>
  <si>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</si>
  <si>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</si>
  <si>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</si>
  <si>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</si>
  <si>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</si>
  <si>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</si>
  <si>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</si>
  <si>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</si>
  <si>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</si>
  <si>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</si>
  <si>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</si>
  <si>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</si>
  <si>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</si>
  <si>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</si>
  <si>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</si>
  <si>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</si>
  <si>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</si>
  <si>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</si>
  <si>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</si>
  <si>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</si>
  <si>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</si>
  <si>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</si>
  <si>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</si>
  <si>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</si>
  <si>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</si>
  <si>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</si>
  <si>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</si>
  <si>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</si>
  <si>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</si>
  <si>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</si>
  <si>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</si>
  <si>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</si>
  <si>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</si>
  <si>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</si>
  <si>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</si>
  <si>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</si>
  <si>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</si>
  <si>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</si>
  <si>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</si>
  <si>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</si>
  <si>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</si>
  <si>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</si>
  <si>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</si>
  <si>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</si>
  <si>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</si>
  <si>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</si>
  <si>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</si>
  <si>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</si>
  <si>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</si>
  <si>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</si>
  <si>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</si>
  <si>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</si>
  <si>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</si>
  <si>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</si>
  <si>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</si>
  <si>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</si>
  <si>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</si>
  <si>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</si>
  <si>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</si>
  <si>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</si>
  <si>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</si>
  <si>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</si>
  <si>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</si>
  <si>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</si>
  <si>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</si>
  <si>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</si>
  <si>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</si>
  <si>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</si>
  <si>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</si>
  <si>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</si>
  <si>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</si>
  <si>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</si>
  <si>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</si>
  <si>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</si>
  <si>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</si>
  <si>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</si>
  <si>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</si>
  <si>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</si>
  <si>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</si>
  <si>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</si>
  <si>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</si>
  <si>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</si>
  <si>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</si>
  <si>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</si>
  <si>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</si>
  <si>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</si>
  <si>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</si>
  <si>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</si>
  <si>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</si>
  <si>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</si>
  <si>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</si>
  <si>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</si>
  <si>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</si>
  <si>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</si>
  <si>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</si>
  <si>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</si>
  <si>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</si>
  <si>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</si>
  <si>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</si>
  <si>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</si>
  <si>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</si>
  <si>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</si>
  <si>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</si>
  <si>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</si>
  <si>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</si>
  <si>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</si>
  <si>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</si>
  <si>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</si>
  <si>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</si>
  <si>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</si>
  <si>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</si>
  <si>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</si>
  <si>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</si>
  <si>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</si>
  <si>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</si>
  <si>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</si>
  <si>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</si>
  <si>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</si>
  <si>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</si>
  <si>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</si>
  <si>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</si>
  <si>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</si>
  <si>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</si>
  <si>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</si>
  <si>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</si>
  <si>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</si>
  <si>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</si>
  <si>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</si>
  <si>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</si>
  <si>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</si>
  <si>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</si>
  <si>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</si>
  <si>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</si>
  <si>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</si>
  <si>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</si>
  <si>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</si>
  <si>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</si>
  <si>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</si>
  <si>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</si>
  <si>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</si>
  <si>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</si>
  <si>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</si>
  <si>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</si>
  <si>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</si>
  <si>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</si>
  <si>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</si>
  <si>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</si>
  <si>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</si>
  <si>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</si>
  <si>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</si>
  <si>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</si>
  <si>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</si>
  <si>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</si>
  <si>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</si>
  <si>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</si>
  <si>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</si>
  <si>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</si>
  <si>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</si>
  <si>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</si>
  <si>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</si>
  <si>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</si>
  <si>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</si>
  <si>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</si>
  <si>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</si>
  <si>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</si>
  <si>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</si>
  <si>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</si>
  <si>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</si>
  <si>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</si>
  <si>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</si>
  <si>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</si>
  <si>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</si>
  <si>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</si>
  <si>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</si>
  <si>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</si>
  <si>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</si>
  <si>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</si>
  <si>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</si>
  <si>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</si>
  <si>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</si>
  <si>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</si>
  <si>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</si>
  <si>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</si>
  <si>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</si>
  <si>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</si>
  <si>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</si>
  <si>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</si>
  <si>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</si>
  <si>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</si>
  <si>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</si>
  <si>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</si>
  <si>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</si>
  <si>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</si>
  <si>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</si>
  <si>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</si>
  <si>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</si>
  <si>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</si>
  <si>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</si>
  <si>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</si>
  <si>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</si>
  <si>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</si>
  <si>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</si>
  <si>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</si>
  <si>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</si>
  <si>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</si>
  <si>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</si>
  <si>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</si>
  <si>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</si>
  <si>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</si>
  <si>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</si>
  <si>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</si>
  <si>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</si>
  <si>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</si>
  <si>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</si>
  <si>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</si>
  <si>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</si>
  <si>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</si>
  <si>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</si>
  <si>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</si>
  <si>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</si>
  <si>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</si>
  <si>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</si>
  <si>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</si>
  <si>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</si>
  <si>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</si>
  <si>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</si>
  <si>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</si>
  <si>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</si>
  <si>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</si>
  <si>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</si>
  <si>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</si>
  <si>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</si>
  <si>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</si>
  <si>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</si>
  <si>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</si>
  <si>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</si>
  <si>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</si>
  <si>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</si>
  <si>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</si>
  <si>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</si>
  <si>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</si>
  <si>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</si>
  <si>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</si>
  <si>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</si>
  <si>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</si>
  <si>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</si>
  <si>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</si>
  <si>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</si>
  <si>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</si>
  <si>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</si>
  <si>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</si>
  <si>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</si>
  <si>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</si>
  <si>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</si>
  <si>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</si>
  <si>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</si>
  <si>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</si>
  <si>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</si>
  <si>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</si>
  <si>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</si>
  <si>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</si>
  <si>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</si>
  <si>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</si>
  <si>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</si>
  <si>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</si>
  <si>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</si>
  <si>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</si>
  <si>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</si>
  <si>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</si>
  <si>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</si>
  <si>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</si>
  <si>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</si>
  <si>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</si>
  <si>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</si>
  <si>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</si>
  <si>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</si>
  <si>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</si>
  <si>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</si>
  <si>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</si>
  <si>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</si>
  <si>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</si>
  <si>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</si>
  <si>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</si>
  <si>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</si>
  <si>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</si>
  <si>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</si>
  <si>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</si>
  <si>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</si>
  <si>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</si>
  <si>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</si>
  <si>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</si>
  <si>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</si>
  <si>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</si>
  <si>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</si>
  <si>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</si>
  <si>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</si>
  <si>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</si>
  <si>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</si>
  <si>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</si>
  <si>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</si>
  <si>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</si>
  <si>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</si>
  <si>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</si>
  <si>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</si>
  <si>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</si>
  <si>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</si>
  <si>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</si>
  <si>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</si>
  <si>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</si>
  <si>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</si>
  <si>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</si>
  <si>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</si>
  <si>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</si>
  <si>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</si>
  <si>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</si>
  <si>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</si>
  <si>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</si>
  <si>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</si>
  <si>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</si>
  <si>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</si>
  <si>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</si>
  <si>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</si>
  <si>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</si>
  <si>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</si>
  <si>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</si>
  <si>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</si>
  <si>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</si>
  <si>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</si>
  <si>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</si>
  <si>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</si>
  <si>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</si>
  <si>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</si>
  <si>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</si>
  <si>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</si>
  <si>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</si>
  <si>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</si>
  <si>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</si>
  <si>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</si>
  <si>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</si>
  <si>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</si>
  <si>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</si>
  <si>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</si>
  <si>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</si>
  <si>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</si>
  <si>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</si>
  <si>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</si>
  <si>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</si>
  <si>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</si>
  <si>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</si>
  <si>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</si>
  <si>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</si>
  <si>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</si>
  <si>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</si>
  <si>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</si>
  <si>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</si>
  <si>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</si>
  <si>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</si>
  <si>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</si>
  <si>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</si>
  <si>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</si>
  <si>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</si>
  <si>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</si>
  <si>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</si>
  <si>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</si>
  <si>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</si>
  <si>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</si>
  <si>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</si>
  <si>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</si>
  <si>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</si>
  <si>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</si>
  <si>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</si>
  <si>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</si>
  <si>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</si>
  <si>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</si>
  <si>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</si>
  <si>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</si>
  <si>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</si>
  <si>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</si>
  <si>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</si>
  <si>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</si>
  <si>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</si>
  <si>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</si>
  <si>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</si>
  <si>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</si>
  <si>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</si>
  <si>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</si>
  <si>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</si>
  <si>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</si>
  <si>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</si>
  <si>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</si>
  <si>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</si>
  <si>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</si>
  <si>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</si>
  <si>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</si>
  <si>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</si>
  <si>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</si>
  <si>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</si>
  <si>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</si>
  <si>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</si>
  <si>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</si>
  <si>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</si>
  <si>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</si>
  <si>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</si>
  <si>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</si>
  <si>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</si>
  <si>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</si>
  <si>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</si>
  <si>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</si>
  <si>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</si>
  <si>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</si>
  <si>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</si>
  <si>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</si>
  <si>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</si>
  <si>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</si>
  <si>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</si>
  <si>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</si>
  <si>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</si>
  <si>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</si>
  <si>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</si>
  <si>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</si>
  <si>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</si>
  <si>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</si>
  <si>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</si>
  <si>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</si>
  <si>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</si>
  <si>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</si>
  <si>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</si>
  <si>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</si>
  <si>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</si>
  <si>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</si>
  <si>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</si>
  <si>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</si>
  <si>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</si>
  <si>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</si>
  <si>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</si>
  <si>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</si>
  <si>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</si>
  <si>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</si>
  <si>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</si>
  <si>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</si>
  <si>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</si>
  <si>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</si>
  <si>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</si>
  <si>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</si>
  <si>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</si>
  <si>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</si>
  <si>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</si>
  <si>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</si>
  <si>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</si>
  <si>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</si>
  <si>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</si>
  <si>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</si>
  <si>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</si>
  <si>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</si>
  <si>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</si>
  <si>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</si>
  <si>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</si>
  <si>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</si>
  <si>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</si>
  <si>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</si>
  <si>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</si>
  <si>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</si>
  <si>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</si>
  <si>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</si>
  <si>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</si>
  <si>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</si>
  <si>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</si>
  <si>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</si>
  <si>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</si>
  <si>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</si>
  <si>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</si>
  <si>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</si>
  <si>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</si>
  <si>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</si>
  <si>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</si>
  <si>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</si>
  <si>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</si>
  <si>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</si>
  <si>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</si>
  <si>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</si>
  <si>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</si>
  <si>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</si>
  <si>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</si>
  <si>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</si>
  <si>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</si>
  <si>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</si>
  <si>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</si>
  <si>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</si>
  <si>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</si>
  <si>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</si>
  <si>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</si>
  <si>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</si>
  <si>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</si>
  <si>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</si>
  <si>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</si>
  <si>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</si>
  <si>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</si>
  <si>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</si>
  <si>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</si>
  <si>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</si>
  <si>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</si>
  <si>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</si>
  <si>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</si>
  <si>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</si>
  <si>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</si>
  <si>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</si>
  <si>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</si>
  <si>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</si>
  <si>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</si>
  <si>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</si>
  <si>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</si>
  <si>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</si>
  <si>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</si>
  <si>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</si>
  <si>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</si>
  <si>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</si>
  <si>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</si>
  <si>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</si>
  <si>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</si>
  <si>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</si>
  <si>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</si>
  <si>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</si>
  <si>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</si>
  <si>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</si>
  <si>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</si>
  <si>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</si>
  <si>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</si>
  <si>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</si>
  <si>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</si>
  <si>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</si>
  <si>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</si>
  <si>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</si>
  <si>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</si>
  <si>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</si>
  <si>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</si>
  <si>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</si>
  <si>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</si>
  <si>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</si>
  <si>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</si>
  <si>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</si>
  <si>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</si>
  <si>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</si>
  <si>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</si>
  <si>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</si>
  <si>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</si>
  <si>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</si>
  <si>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</si>
  <si>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</si>
  <si>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</si>
  <si>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</si>
  <si>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</si>
  <si>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</si>
  <si>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</si>
  <si>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</si>
  <si>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</si>
  <si>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</si>
  <si>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</si>
  <si>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</si>
  <si>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</si>
  <si>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</si>
  <si>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</si>
  <si>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</si>
  <si>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</si>
  <si>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</si>
  <si>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</si>
  <si>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</si>
  <si>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</si>
  <si>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</si>
  <si>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</si>
  <si>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</si>
  <si>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</si>
  <si>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</si>
  <si>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</si>
  <si>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</si>
  <si>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</si>
  <si>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</si>
  <si>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</si>
  <si>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</si>
  <si>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</si>
  <si>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</si>
  <si>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</si>
  <si>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</si>
  <si>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</si>
  <si>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</si>
  <si>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</si>
  <si>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</si>
  <si>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</si>
  <si>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</si>
  <si>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</si>
  <si>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</si>
  <si>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</si>
  <si>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</si>
  <si>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</si>
  <si>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</si>
  <si>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</si>
  <si>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</si>
  <si>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</si>
  <si>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</si>
  <si>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</si>
  <si>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</si>
  <si>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</si>
  <si>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</si>
  <si>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</si>
  <si>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</si>
  <si>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</si>
  <si>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</si>
  <si>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</si>
  <si>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</si>
  <si>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</si>
  <si>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</si>
  <si>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</si>
  <si>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</si>
  <si>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</si>
  <si>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</si>
  <si>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</si>
  <si>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</si>
  <si>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</si>
  <si>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</si>
  <si>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</si>
  <si>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</si>
  <si>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</si>
  <si>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</si>
  <si>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</si>
  <si>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</si>
  <si>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</si>
  <si>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</si>
  <si>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</si>
  <si>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</si>
  <si>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</si>
  <si>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</si>
  <si>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</si>
  <si>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</si>
  <si>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</si>
  <si>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</si>
  <si>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</si>
  <si>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</si>
  <si>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</si>
  <si>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</si>
  <si>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</si>
  <si>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</si>
  <si>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</si>
  <si>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</si>
  <si>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</si>
  <si>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</si>
  <si>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</si>
  <si>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</si>
  <si>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</si>
  <si>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</si>
  <si>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</si>
  <si>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</si>
  <si>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</si>
  <si>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</si>
  <si>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</si>
  <si>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</si>
  <si>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</si>
  <si>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</si>
  <si>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</si>
  <si>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</si>
  <si>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</si>
  <si>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</si>
  <si>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</si>
  <si>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</si>
  <si>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</si>
  <si>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</si>
  <si>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</si>
  <si>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</si>
  <si>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</si>
  <si>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</si>
  <si>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</si>
  <si>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</si>
  <si>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</si>
  <si>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</si>
  <si>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</si>
  <si>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</si>
  <si>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</si>
  <si>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</si>
  <si>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</si>
  <si>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</si>
  <si>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</si>
  <si>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</si>
  <si>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</si>
  <si>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</si>
  <si>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</si>
  <si>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</si>
  <si>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</si>
  <si>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</si>
  <si>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</si>
  <si>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</si>
  <si>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</si>
  <si>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</si>
  <si>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</si>
  <si>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</si>
  <si>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</si>
  <si>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</si>
  <si>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</si>
  <si>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</si>
  <si>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</si>
  <si>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</si>
  <si>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</si>
  <si>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</si>
  <si>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</si>
  <si>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</si>
  <si>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</si>
  <si>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</si>
  <si>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</si>
  <si>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</si>
  <si>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</si>
  <si>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</si>
  <si>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</si>
  <si>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</si>
  <si>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</si>
  <si>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</si>
  <si>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</si>
  <si>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</si>
  <si>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</si>
  <si>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</si>
  <si>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</si>
  <si>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</si>
  <si>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</si>
  <si>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</si>
  <si>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</si>
  <si>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</si>
  <si>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</si>
  <si>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</si>
  <si>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</si>
  <si>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</si>
  <si>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</si>
  <si>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</si>
  <si>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</si>
  <si>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</si>
  <si>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</si>
  <si>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</si>
  <si>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</si>
  <si>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</si>
  <si>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</si>
  <si>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</si>
  <si>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</si>
  <si>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</si>
  <si>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</si>
  <si>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</si>
  <si>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</si>
  <si>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</si>
  <si>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</si>
  <si>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</si>
  <si>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</si>
  <si>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</si>
  <si>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</si>
  <si>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</si>
  <si>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</si>
  <si>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</si>
  <si>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</si>
  <si>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</si>
  <si>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</si>
  <si>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</si>
  <si>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</si>
  <si>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</si>
  <si>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</si>
  <si>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</si>
  <si>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</si>
  <si>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</si>
  <si>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</si>
  <si>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</si>
  <si>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</si>
  <si>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</si>
  <si>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</si>
  <si>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</si>
  <si>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</si>
  <si>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</si>
  <si>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</si>
  <si>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</si>
  <si>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</si>
  <si>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</si>
  <si>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</si>
  <si>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</si>
  <si>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</si>
  <si>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</si>
  <si>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</si>
  <si>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</si>
  <si>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</si>
  <si>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</si>
  <si>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</si>
  <si>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</si>
  <si>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</si>
  <si>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</si>
  <si>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</si>
  <si>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</si>
  <si>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</si>
  <si>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</si>
  <si>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</si>
  <si>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</si>
  <si>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</si>
  <si>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</si>
  <si>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</si>
  <si>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</si>
  <si>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</si>
  <si>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</si>
  <si>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</si>
  <si>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</si>
  <si>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</si>
  <si>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</si>
  <si>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</si>
  <si>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</si>
  <si>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</si>
  <si>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</si>
  <si>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</si>
  <si>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</si>
  <si>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</si>
  <si>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</si>
  <si>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</si>
  <si>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</si>
  <si>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</si>
  <si>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</si>
  <si>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</si>
  <si>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</si>
  <si>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</si>
  <si>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</si>
  <si>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</si>
  <si>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</si>
  <si>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</si>
  <si>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</si>
  <si>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</si>
  <si>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</si>
  <si>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</si>
  <si>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</si>
  <si>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</si>
  <si>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</si>
  <si>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</si>
  <si>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</si>
  <si>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</si>
  <si>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</si>
  <si>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</si>
  <si>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</si>
  <si>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</si>
  <si>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</si>
  <si>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</si>
  <si>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</si>
  <si>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</si>
  <si>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</si>
  <si>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</si>
  <si>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</si>
  <si>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</si>
  <si>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</si>
  <si>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</si>
  <si>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</si>
  <si>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</si>
  <si>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</si>
  <si>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</si>
  <si>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</si>
  <si>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</si>
  <si>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</si>
  <si>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</si>
  <si>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</si>
  <si>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</si>
  <si>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</si>
  <si>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</si>
  <si>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</si>
  <si>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</si>
  <si>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</si>
  <si>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</si>
  <si>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</si>
  <si>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</si>
  <si>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</si>
  <si>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</si>
  <si>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</si>
  <si>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</si>
  <si>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</si>
  <si>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</si>
  <si>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</si>
  <si>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</si>
  <si>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</si>
  <si>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</si>
  <si>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</si>
  <si>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</si>
  <si>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</si>
  <si>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</si>
  <si>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</si>
  <si>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</si>
  <si>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</si>
  <si>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</si>
  <si>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</si>
  <si>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</si>
  <si>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</si>
  <si>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</si>
  <si>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</si>
  <si>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</si>
  <si>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</si>
  <si>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</si>
  <si>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</si>
  <si>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</si>
  <si>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</si>
  <si>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</si>
  <si>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</si>
  <si>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</si>
  <si>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</si>
  <si>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</si>
  <si>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</si>
  <si>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</si>
  <si>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</si>
  <si>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</si>
  <si>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</si>
  <si>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</si>
  <si>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</si>
  <si>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</si>
  <si>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</si>
  <si>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</si>
  <si>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</si>
  <si>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</si>
  <si>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</si>
  <si>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</si>
  <si>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</si>
  <si>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</si>
  <si>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</si>
  <si>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</si>
  <si>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</si>
  <si>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</si>
  <si>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</si>
  <si>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</si>
  <si>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</si>
  <si>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</si>
  <si>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</si>
  <si>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</si>
  <si>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</si>
  <si>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</si>
  <si>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</si>
  <si>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</si>
  <si>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</si>
  <si>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</si>
  <si>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</si>
  <si>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</si>
  <si>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</si>
  <si>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</si>
  <si>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</si>
  <si>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</si>
  <si>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</si>
  <si>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</si>
  <si>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</si>
  <si>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</si>
  <si>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</si>
  <si>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</si>
  <si>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</si>
  <si>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</si>
  <si>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</si>
  <si>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</si>
  <si>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</si>
  <si>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</si>
  <si>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</si>
  <si>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</si>
  <si>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</si>
  <si>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</si>
  <si>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</si>
  <si>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</si>
  <si>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</si>
  <si>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</si>
  <si>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</si>
  <si>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</si>
  <si>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</si>
  <si>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</si>
  <si>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</si>
  <si>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</si>
  <si>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</si>
  <si>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</si>
  <si>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</si>
  <si>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</si>
  <si>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</si>
  <si>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</si>
  <si>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</si>
  <si>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</si>
  <si>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</si>
  <si>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</si>
  <si>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</si>
  <si>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</si>
  <si>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</si>
  <si>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</si>
  <si>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</si>
  <si>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</si>
  <si>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</si>
  <si>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</si>
  <si>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</si>
  <si>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</si>
  <si>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</si>
  <si>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</si>
  <si>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</si>
  <si>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</si>
  <si>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</si>
  <si>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</si>
  <si>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</si>
  <si>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</si>
  <si>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</si>
  <si>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</si>
  <si>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</si>
  <si>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</si>
  <si>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</si>
  <si>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</si>
  <si>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</si>
  <si>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</si>
  <si>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</si>
  <si>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</si>
  <si>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</si>
  <si>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</si>
  <si>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</si>
  <si>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</si>
  <si>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</si>
  <si>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</si>
  <si>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</si>
  <si>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</si>
  <si>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</si>
  <si>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</si>
  <si>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</si>
  <si>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</si>
  <si>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</si>
  <si>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</si>
  <si>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</si>
  <si>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</si>
  <si>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</si>
  <si>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</si>
  <si>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</si>
  <si>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</si>
  <si>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</si>
  <si>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</si>
  <si>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</si>
  <si>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</si>
  <si>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</si>
  <si>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</si>
  <si>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</si>
  <si>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</si>
  <si>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</si>
  <si>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</si>
  <si>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</si>
  <si>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</si>
  <si>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</si>
  <si>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</si>
  <si>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</si>
  <si>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</si>
  <si>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</si>
  <si>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</si>
  <si>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</si>
  <si>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</si>
  <si>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</si>
  <si>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</si>
  <si>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</si>
  <si>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</si>
  <si>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</si>
  <si>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</si>
  <si>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</si>
  <si>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</si>
  <si>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</si>
  <si>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</si>
  <si>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</si>
  <si>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</si>
  <si>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</si>
  <si>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</si>
  <si>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</si>
  <si>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</si>
  <si>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</si>
  <si>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</si>
  <si>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</si>
  <si>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</si>
  <si>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</si>
  <si>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</si>
  <si>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</si>
  <si>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</si>
  <si>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</si>
  <si>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</si>
  <si>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</si>
  <si>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</si>
  <si>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</si>
  <si>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</si>
  <si>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</si>
  <si>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</si>
  <si>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</si>
  <si>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</si>
  <si>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</si>
  <si>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</si>
  <si>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</si>
  <si>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</si>
  <si>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</si>
  <si>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</si>
  <si>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</si>
  <si>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</si>
  <si>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</si>
  <si>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</si>
  <si>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</si>
  <si>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</si>
  <si>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</si>
  <si>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</si>
  <si>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</si>
  <si>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</si>
  <si>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</si>
  <si>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</si>
  <si>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</si>
  <si>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</si>
  <si>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</si>
  <si>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</si>
  <si>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</si>
  <si>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</si>
  <si>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</si>
  <si>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</si>
  <si>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</si>
  <si>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</si>
  <si>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</si>
  <si>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</si>
  <si>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</si>
  <si>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</si>
  <si>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</si>
  <si>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</si>
  <si>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</si>
  <si>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</si>
  <si>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</si>
  <si>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</si>
  <si>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</si>
  <si>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</si>
  <si>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</si>
  <si>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</si>
  <si>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</si>
  <si>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</si>
  <si>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</si>
  <si>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</si>
  <si>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</si>
  <si>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</si>
  <si>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</si>
  <si>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</si>
  <si>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</si>
  <si>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</si>
  <si>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</si>
  <si>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</si>
  <si>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</si>
  <si>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</si>
  <si>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</si>
  <si>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</si>
  <si>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</si>
  <si>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</si>
  <si>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</si>
  <si>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</si>
  <si>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</si>
  <si>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</si>
  <si>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</si>
  <si>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</si>
  <si>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</si>
  <si>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</si>
  <si>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</si>
  <si>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</si>
  <si>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</si>
  <si>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</si>
  <si>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</si>
  <si>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</si>
  <si>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</si>
  <si>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</si>
  <si>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</si>
  <si>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</si>
  <si>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</si>
  <si>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</si>
  <si>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</si>
  <si>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</si>
  <si>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</si>
  <si>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</si>
  <si>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</si>
  <si>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</si>
  <si>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</si>
  <si>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</si>
  <si>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</si>
  <si>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</si>
  <si>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</si>
  <si>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</si>
  <si>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</si>
  <si>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</si>
  <si>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</si>
  <si>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</si>
  <si>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</si>
  <si>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</si>
  <si>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</si>
  <si>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</si>
  <si>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</si>
  <si>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</si>
  <si>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</si>
  <si>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</si>
  <si>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</si>
  <si>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</si>
  <si>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</si>
  <si>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</si>
  <si>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</si>
  <si>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</si>
  <si>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</si>
  <si>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</si>
  <si>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</si>
  <si>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</si>
  <si>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</si>
  <si>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</si>
  <si>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</si>
  <si>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</si>
  <si>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</si>
  <si>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</si>
  <si>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</si>
  <si>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</si>
  <si>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</si>
  <si>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</si>
  <si>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</si>
  <si>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</si>
  <si>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</si>
  <si>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</si>
  <si>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</si>
  <si>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</si>
  <si>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</si>
  <si>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</si>
  <si>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</si>
  <si>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</si>
  <si>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</si>
  <si>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</si>
  <si>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</si>
  <si>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</si>
  <si>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</si>
  <si>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</si>
  <si>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</si>
  <si>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</si>
  <si>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</si>
  <si>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</si>
  <si>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</si>
  <si>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</si>
  <si>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</si>
  <si>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</si>
  <si>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</si>
  <si>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</si>
  <si>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</si>
  <si>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</si>
  <si>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</si>
  <si>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</si>
  <si>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</si>
  <si>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</si>
  <si>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</si>
  <si>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</si>
  <si>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</si>
  <si>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</si>
  <si>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</si>
  <si>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</si>
  <si>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</si>
  <si>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</si>
  <si>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</si>
  <si>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</si>
  <si>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</si>
  <si>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</si>
  <si>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</si>
  <si>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</si>
  <si>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</si>
  <si>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</si>
  <si>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</si>
  <si>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</si>
  <si>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</si>
  <si>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</si>
  <si>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</si>
  <si>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</si>
  <si>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</si>
  <si>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</si>
  <si>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</si>
  <si>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</si>
  <si>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</si>
  <si>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</si>
  <si>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</si>
  <si>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</si>
  <si>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</si>
  <si>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</si>
  <si>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</si>
  <si>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</si>
  <si>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</si>
  <si>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</si>
  <si>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</si>
  <si>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</si>
  <si>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</si>
  <si>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</si>
  <si>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</si>
  <si>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</si>
  <si>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</si>
  <si>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</si>
  <si>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</si>
  <si>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</si>
  <si>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</si>
  <si>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</si>
  <si>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</si>
  <si>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</si>
  <si>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</si>
  <si>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</si>
  <si>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</si>
  <si>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</si>
  <si>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</si>
  <si>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</si>
  <si>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</si>
  <si>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</si>
  <si>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</si>
  <si>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</si>
  <si>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</si>
  <si>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</si>
  <si>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</si>
  <si>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</si>
  <si>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</si>
  <si>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</si>
  <si>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</si>
  <si>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</si>
  <si>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</si>
  <si>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</si>
  <si>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</si>
  <si>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</si>
  <si>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</si>
  <si>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</si>
  <si>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</si>
  <si>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</si>
  <si>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</si>
  <si>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</si>
  <si>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</si>
  <si>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</si>
  <si>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</si>
  <si>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</si>
  <si>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</si>
  <si>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</si>
  <si>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</si>
  <si>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</si>
  <si>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</si>
  <si>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</si>
  <si>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</si>
  <si>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</si>
  <si>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</si>
  <si>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</si>
  <si>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</si>
  <si>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</si>
  <si>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</si>
  <si>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</si>
  <si>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</si>
  <si>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</si>
  <si>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</si>
  <si>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</si>
  <si>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</si>
  <si>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</si>
  <si>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</si>
  <si>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</si>
  <si>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</si>
  <si>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</si>
  <si>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</si>
  <si>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</si>
  <si>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</si>
  <si>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</si>
  <si>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</si>
  <si>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</si>
  <si>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</si>
  <si>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</si>
  <si>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</si>
  <si>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</si>
  <si>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</si>
  <si>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</si>
  <si>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</si>
  <si>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</si>
  <si>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</si>
  <si>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</si>
  <si>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</si>
  <si>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</si>
  <si>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</si>
  <si>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</si>
  <si>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</si>
  <si>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</si>
  <si>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</si>
  <si>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</si>
  <si>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</si>
  <si>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</si>
  <si>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</si>
  <si>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</si>
  <si>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</si>
  <si>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</si>
  <si>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</si>
  <si>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</si>
  <si>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</si>
  <si>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</si>
  <si>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</si>
  <si>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</si>
  <si>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</si>
  <si>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</si>
  <si>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</si>
  <si>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</si>
  <si>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</si>
  <si>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</si>
  <si>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</si>
  <si>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</si>
  <si>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</si>
  <si>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</si>
  <si>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</si>
  <si>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</si>
  <si>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</si>
  <si>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</si>
  <si>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</si>
  <si>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</si>
  <si>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</si>
  <si>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</si>
  <si>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</si>
  <si>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</si>
  <si>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</si>
  <si>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</si>
  <si>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</si>
  <si>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</si>
  <si>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</si>
  <si>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</si>
  <si>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</si>
  <si>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</si>
  <si>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</si>
  <si>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</si>
  <si>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</si>
  <si>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</si>
  <si>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</si>
  <si>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</si>
  <si>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</si>
  <si>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</si>
  <si>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</si>
  <si>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</si>
  <si>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</si>
  <si>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</si>
  <si>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</si>
  <si>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</si>
  <si>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</si>
  <si>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</si>
  <si>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</si>
  <si>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</si>
  <si>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</si>
  <si>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</si>
  <si>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</si>
  <si>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</si>
  <si>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</si>
  <si>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</si>
  <si>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</si>
  <si>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</si>
  <si>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</si>
  <si>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</si>
  <si>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</si>
  <si>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</si>
  <si>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</si>
  <si>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</si>
  <si>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</si>
  <si>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</si>
  <si>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</si>
  <si>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</si>
  <si>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</si>
  <si>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</si>
  <si>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</si>
  <si>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</si>
  <si>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</si>
  <si>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</si>
  <si>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</si>
  <si>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</si>
  <si>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</si>
  <si>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</si>
  <si>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</si>
  <si>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</si>
  <si>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</si>
  <si>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</si>
  <si>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</si>
  <si>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</si>
  <si>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</si>
  <si>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</si>
  <si>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</si>
  <si>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</si>
  <si>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</si>
  <si>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</si>
  <si>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</si>
  <si>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</si>
  <si>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</si>
  <si>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</si>
  <si>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</si>
  <si>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</si>
  <si>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</si>
  <si>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</si>
  <si>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</si>
  <si>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</si>
  <si>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</si>
  <si>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</si>
  <si>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</si>
  <si>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</si>
  <si>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</si>
  <si>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</si>
  <si>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</si>
  <si>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</si>
  <si>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</si>
  <si>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</si>
  <si>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</si>
  <si>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</si>
  <si>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</si>
  <si>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</si>
  <si>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</si>
  <si>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</si>
  <si>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</si>
  <si>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</si>
  <si>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</si>
  <si>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</si>
  <si>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</si>
  <si>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</si>
  <si>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</si>
  <si>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</si>
  <si>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</si>
  <si>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</si>
  <si>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</si>
  <si>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</si>
  <si>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</si>
  <si>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</si>
  <si>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</si>
  <si>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</si>
  <si>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</si>
  <si>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</si>
  <si>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</si>
  <si>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</si>
  <si>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</si>
  <si>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</si>
  <si>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</si>
  <si>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</si>
  <si>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</si>
  <si>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</si>
  <si>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</si>
  <si>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</si>
  <si>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</si>
  <si>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</si>
  <si>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</si>
  <si>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</si>
  <si>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</si>
  <si>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</si>
  <si>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</si>
  <si>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</si>
  <si>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</si>
  <si>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</si>
  <si>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</si>
  <si>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</si>
  <si>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</si>
  <si>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</si>
  <si>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</si>
  <si>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</si>
  <si>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</si>
  <si>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</si>
  <si>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</si>
  <si>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</si>
  <si>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</si>
  <si>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</si>
  <si>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</si>
  <si>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</si>
  <si>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</si>
  <si>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</si>
  <si>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</si>
  <si>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</si>
  <si>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</si>
  <si>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</si>
  <si>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</si>
  <si>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</si>
  <si>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</si>
  <si>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</si>
  <si>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</si>
  <si>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</si>
  <si>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</si>
  <si>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</si>
  <si>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</si>
  <si>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</si>
  <si>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</si>
  <si>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</si>
  <si>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</si>
  <si>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</si>
  <si>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</si>
  <si>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</si>
  <si>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</si>
  <si>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</si>
  <si>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</si>
  <si>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</si>
  <si>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</si>
  <si>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</si>
  <si>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</si>
  <si>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</si>
  <si>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</si>
  <si>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</si>
  <si>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</si>
  <si>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</si>
  <si>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</si>
  <si>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</si>
  <si>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</si>
  <si>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</si>
  <si>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</si>
  <si>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</si>
  <si>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</si>
  <si>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</si>
  <si>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</si>
  <si>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</si>
  <si>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</si>
  <si>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</si>
  <si>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</si>
  <si>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</si>
  <si>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</si>
  <si>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</si>
  <si>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</si>
  <si>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</si>
  <si>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</si>
  <si>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</si>
  <si>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</si>
  <si>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</si>
  <si>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</si>
  <si>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</si>
  <si>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</si>
  <si>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</si>
  <si>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</si>
  <si>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</si>
  <si>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</si>
  <si>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</si>
  <si>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</si>
  <si>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</si>
  <si>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</si>
  <si>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</si>
  <si>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</si>
  <si>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</si>
  <si>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</si>
  <si>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</si>
  <si>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</si>
  <si>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</si>
  <si>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</si>
  <si>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</si>
  <si>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</si>
  <si>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</si>
  <si>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</si>
  <si>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</si>
  <si>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</si>
  <si>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</si>
  <si>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</si>
  <si>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</si>
  <si>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</si>
  <si>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</si>
  <si>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</si>
  <si>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</si>
  <si>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</si>
  <si>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</si>
  <si>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</si>
  <si>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</si>
  <si>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</si>
  <si>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</si>
  <si>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</si>
  <si>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</si>
  <si>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</si>
  <si>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</si>
  <si>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</si>
  <si>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</si>
  <si>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</si>
  <si>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</si>
  <si>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</si>
  <si>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</si>
  <si>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</si>
  <si>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</si>
  <si>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</si>
  <si>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</si>
  <si>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</si>
  <si>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</si>
  <si>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</si>
  <si>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</si>
  <si>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</si>
  <si>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</si>
  <si>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</si>
  <si>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</si>
  <si>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</si>
  <si>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</si>
  <si>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</si>
  <si>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</si>
  <si>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</si>
  <si>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</si>
  <si>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</si>
  <si>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</si>
  <si>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</si>
  <si>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</si>
  <si>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</si>
  <si>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</si>
  <si>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</si>
  <si>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</si>
  <si>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</si>
  <si>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</si>
  <si>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</si>
  <si>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</si>
  <si>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</si>
  <si>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</si>
  <si>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</si>
  <si>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</si>
  <si>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</si>
  <si>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</si>
  <si>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</si>
  <si>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</si>
  <si>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</si>
  <si>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</si>
  <si>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</si>
  <si>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</si>
  <si>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</si>
  <si>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</si>
  <si>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</si>
  <si>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</si>
  <si>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</si>
  <si>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</si>
  <si>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</si>
  <si>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</si>
  <si>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</si>
  <si>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</si>
  <si>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</si>
  <si>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</si>
  <si>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</si>
  <si>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</si>
  <si>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</si>
  <si>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</si>
  <si>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</si>
  <si>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</si>
  <si>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</si>
  <si>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</si>
  <si>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</si>
  <si>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</si>
  <si>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</si>
  <si>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</si>
  <si>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</si>
  <si>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</si>
  <si>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</si>
  <si>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</si>
  <si>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</si>
  <si>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</si>
  <si>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</si>
  <si>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</si>
  <si>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</si>
  <si>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</si>
  <si>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</si>
  <si>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</si>
  <si>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</si>
  <si>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</si>
  <si>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</si>
  <si>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</si>
  <si>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</si>
  <si>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</si>
  <si>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</si>
  <si>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</si>
  <si>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</si>
  <si>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</si>
  <si>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</si>
  <si>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</si>
  <si>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</si>
  <si>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</si>
  <si>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</si>
  <si>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</si>
  <si>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</si>
  <si>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</si>
  <si>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</si>
  <si>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</si>
  <si>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</si>
  <si>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</si>
  <si>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</si>
  <si>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</si>
  <si>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</si>
  <si>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</si>
  <si>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</si>
  <si>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</si>
  <si>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</si>
  <si>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</si>
  <si>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</si>
  <si>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</si>
  <si>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</si>
  <si>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</si>
  <si>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</si>
  <si>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</si>
  <si>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</si>
  <si>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</si>
  <si>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</si>
  <si>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</si>
  <si>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</si>
  <si>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</si>
  <si>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</si>
  <si>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</si>
  <si>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</si>
  <si>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</si>
  <si>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</si>
  <si>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</si>
  <si>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</si>
  <si>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</si>
  <si>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</si>
  <si>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</si>
  <si>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</si>
  <si>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</si>
  <si>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</si>
  <si>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</si>
  <si>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</si>
  <si>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</si>
  <si>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</si>
  <si>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</si>
  <si>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</si>
  <si>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</si>
  <si>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</si>
  <si>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</si>
  <si>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</si>
  <si>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</si>
  <si>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</si>
  <si>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</si>
  <si>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</si>
  <si>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</si>
  <si>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</si>
  <si>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</si>
  <si>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</si>
  <si>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</si>
  <si>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</si>
  <si>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</si>
  <si>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</si>
  <si>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</si>
  <si>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</si>
  <si>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</si>
  <si>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</si>
  <si>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</si>
  <si>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</si>
  <si>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</si>
  <si>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</si>
  <si>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</si>
  <si>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</si>
  <si>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</si>
  <si>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</si>
  <si>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</si>
  <si>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</si>
  <si>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</si>
  <si>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</si>
  <si>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</si>
  <si>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</si>
  <si>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</si>
  <si>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</si>
  <si>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</si>
  <si>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</si>
  <si>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</si>
  <si>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</si>
  <si>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</si>
  <si>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</si>
  <si>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</si>
  <si>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</si>
  <si>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</si>
  <si>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</si>
  <si>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</si>
  <si>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</si>
  <si>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</si>
  <si>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</si>
  <si>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</si>
  <si>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</si>
  <si>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</si>
  <si>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</si>
  <si>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</si>
  <si>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</si>
  <si>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</si>
  <si>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</si>
  <si>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</si>
  <si>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</si>
  <si>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</si>
  <si>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</si>
  <si>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</si>
  <si>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</si>
  <si>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</si>
  <si>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</si>
  <si>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</si>
  <si>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</si>
  <si>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</si>
  <si>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</si>
  <si>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</si>
  <si>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</si>
  <si>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</si>
  <si>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</si>
  <si>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</si>
  <si>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</si>
  <si>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</si>
  <si>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</si>
  <si>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</si>
  <si>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</si>
  <si>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</si>
  <si>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</si>
  <si>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</si>
  <si>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</si>
  <si>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</si>
  <si>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</si>
  <si>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</si>
  <si>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</si>
  <si>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</si>
  <si>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</si>
  <si>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</si>
  <si>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</si>
  <si>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</si>
  <si>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</si>
  <si>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</si>
  <si>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</si>
  <si>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</si>
  <si>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</si>
  <si>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</si>
  <si>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</si>
  <si>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</si>
  <si>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</si>
  <si>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</si>
  <si>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</si>
  <si>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</si>
  <si>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</si>
  <si>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</si>
  <si>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</si>
  <si>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</si>
  <si>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</si>
  <si>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</si>
  <si>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</si>
  <si>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</si>
  <si>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</si>
  <si>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</si>
  <si>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</si>
  <si>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</si>
  <si>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</si>
  <si>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</si>
  <si>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</si>
  <si>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</si>
  <si>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</si>
  <si>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</si>
  <si>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</si>
  <si>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</si>
  <si>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</si>
  <si>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</si>
  <si>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</si>
  <si>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</si>
  <si>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</si>
  <si>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</si>
  <si>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</si>
  <si>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</si>
  <si>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</si>
  <si>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</si>
  <si>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</si>
  <si>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</si>
  <si>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</si>
  <si>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</si>
  <si>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</si>
  <si>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</si>
  <si>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</si>
  <si>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</si>
  <si>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</si>
  <si>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</si>
  <si>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</si>
  <si>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</si>
  <si>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</si>
  <si>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</si>
  <si>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</si>
  <si>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</si>
  <si>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</si>
  <si>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</si>
  <si>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</si>
  <si>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</si>
  <si>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</si>
  <si>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</si>
  <si>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</si>
  <si>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</si>
  <si>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</si>
  <si>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</si>
  <si>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</si>
  <si>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</si>
  <si>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</si>
  <si>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</si>
  <si>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</si>
  <si>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</si>
  <si>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</si>
  <si>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</si>
  <si>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</si>
  <si>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</si>
  <si>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</si>
  <si>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</si>
  <si>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</si>
  <si>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</si>
  <si>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</si>
  <si>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</si>
  <si>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</si>
  <si>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</si>
  <si>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</si>
  <si>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</si>
  <si>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</si>
  <si>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</si>
  <si>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</si>
  <si>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</si>
  <si>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</si>
  <si>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</si>
  <si>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</si>
  <si>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</si>
  <si>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</si>
  <si>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</si>
  <si>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</si>
  <si>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</si>
  <si>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</si>
  <si>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</si>
  <si>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</si>
  <si>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</si>
  <si>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</si>
  <si>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</si>
  <si>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</si>
  <si>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</si>
  <si>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</si>
  <si>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</si>
  <si>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</si>
  <si>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</si>
  <si>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</si>
  <si>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</si>
  <si>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</si>
  <si>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</si>
  <si>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</si>
  <si>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</si>
  <si>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</si>
  <si>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</si>
  <si>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</si>
  <si>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</si>
  <si>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</si>
  <si>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</si>
  <si>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</si>
  <si>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</si>
  <si>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</si>
  <si>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</si>
  <si>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</si>
  <si>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</si>
  <si>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</si>
  <si>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</si>
  <si>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</si>
  <si>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</si>
  <si>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</si>
  <si>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</si>
  <si>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</si>
  <si>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</si>
  <si>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</si>
  <si>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</si>
  <si>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</si>
  <si>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</si>
  <si>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</si>
  <si>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</si>
  <si>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</si>
  <si>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</si>
  <si>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</si>
  <si>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</si>
  <si>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</si>
  <si>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</si>
  <si>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</si>
  <si>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</si>
  <si>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</si>
  <si>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</si>
  <si>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</si>
  <si>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</si>
  <si>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</si>
  <si>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</si>
  <si>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</si>
  <si>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</si>
  <si>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</si>
  <si>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</si>
  <si>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</si>
  <si>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</si>
  <si>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</si>
  <si>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</si>
  <si>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</si>
  <si>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</si>
  <si>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</si>
  <si>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</si>
  <si>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</si>
  <si>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</si>
  <si>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</si>
  <si>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</si>
  <si>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</si>
  <si>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</si>
  <si>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</si>
  <si>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</si>
  <si>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</si>
  <si>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</si>
  <si>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</si>
  <si>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</si>
  <si>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</si>
  <si>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</si>
  <si>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</si>
  <si>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</si>
  <si>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</si>
  <si>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</si>
  <si>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</si>
  <si>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</si>
  <si>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</si>
  <si>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</si>
  <si>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</si>
  <si>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</si>
  <si>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</si>
  <si>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</si>
  <si>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</si>
  <si>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</si>
  <si>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</si>
  <si>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</si>
  <si>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</si>
  <si>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</si>
  <si>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</si>
  <si>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</si>
  <si>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</si>
  <si>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</si>
  <si>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</si>
  <si>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</si>
  <si>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</si>
  <si>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</si>
  <si>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</si>
  <si>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</si>
  <si>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</si>
  <si>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</si>
  <si>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</si>
  <si>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</si>
  <si>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</si>
  <si>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</si>
  <si>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</si>
  <si>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</si>
  <si>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</si>
  <si>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</si>
  <si>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</si>
  <si>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</si>
  <si>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</si>
  <si>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</si>
  <si>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</si>
  <si>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</si>
  <si>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</si>
  <si>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</si>
  <si>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</si>
  <si>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</si>
  <si>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</si>
  <si>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</si>
  <si>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</si>
  <si>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</si>
  <si>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</si>
  <si>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</si>
  <si>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</si>
  <si>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</si>
  <si>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</si>
  <si>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</si>
  <si>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</si>
  <si>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</si>
  <si>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</si>
  <si>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</si>
  <si>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</si>
  <si>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</si>
  <si>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</si>
  <si>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</si>
  <si>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</si>
  <si>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</si>
  <si>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</si>
  <si>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</si>
  <si>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</si>
  <si>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</si>
  <si>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</si>
  <si>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</si>
  <si>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</si>
  <si>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</si>
  <si>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</si>
  <si>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</si>
  <si>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</si>
  <si>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</si>
  <si>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</si>
  <si>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</si>
  <si>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</si>
  <si>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</si>
  <si>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</si>
  <si>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</si>
  <si>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</si>
  <si>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</si>
  <si>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</si>
  <si>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</si>
  <si>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</si>
  <si>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</si>
  <si>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</si>
  <si>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</si>
  <si>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</si>
  <si>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</si>
  <si>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</si>
  <si>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</si>
  <si>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</si>
  <si>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</si>
  <si>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</si>
  <si>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</si>
  <si>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</si>
  <si>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</si>
  <si>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</si>
  <si>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</si>
  <si>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</si>
  <si>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</si>
  <si>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</si>
  <si>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</si>
  <si>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</si>
  <si>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</si>
  <si>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</si>
  <si>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</si>
  <si>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</si>
  <si>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</si>
  <si>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</si>
  <si>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</si>
  <si>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</si>
  <si>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</si>
  <si>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</si>
  <si>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</si>
  <si>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</si>
  <si>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</si>
  <si>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</si>
  <si>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</si>
  <si>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</si>
  <si>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</si>
  <si>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</si>
  <si>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</si>
  <si>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</si>
  <si>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</si>
  <si>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</si>
  <si>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</si>
  <si>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</si>
  <si>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</si>
  <si>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</si>
  <si>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</si>
  <si>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</si>
  <si>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</si>
  <si>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</si>
  <si>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</si>
  <si>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</si>
  <si>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</si>
  <si>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</si>
  <si>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</si>
  <si>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</si>
  <si>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</si>
  <si>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</si>
  <si>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</si>
  <si>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</si>
  <si>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</si>
  <si>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</si>
  <si>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</si>
  <si>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</si>
  <si>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</si>
  <si>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</si>
  <si>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</si>
  <si>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</si>
  <si>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</si>
  <si>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</si>
  <si>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</si>
  <si>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</si>
  <si>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</si>
  <si>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</si>
  <si>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</si>
  <si>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</si>
  <si>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</si>
  <si>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</si>
  <si>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</si>
  <si>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</si>
  <si>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</si>
  <si>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</si>
  <si>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</si>
  <si>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</si>
  <si>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</si>
  <si>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</si>
  <si>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</si>
  <si>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</si>
  <si>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</si>
  <si>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</si>
  <si>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</si>
  <si>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</si>
  <si>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</si>
  <si>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</si>
  <si>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</si>
  <si>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</si>
  <si>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</si>
  <si>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</si>
  <si>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</si>
  <si>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</si>
  <si>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</si>
  <si>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</si>
  <si>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</si>
  <si>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</si>
  <si>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</si>
  <si>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</si>
  <si>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</si>
  <si>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</si>
  <si>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</si>
  <si>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</si>
  <si>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</si>
  <si>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</si>
  <si>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</si>
  <si>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</si>
  <si>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</si>
  <si>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</si>
  <si>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</si>
  <si>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</si>
  <si>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</si>
  <si>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</si>
  <si>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</si>
  <si>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</si>
  <si>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</si>
  <si>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</si>
  <si>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</si>
  <si>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</si>
  <si>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</si>
  <si>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</si>
  <si>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</si>
  <si>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</si>
  <si>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</si>
  <si>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</si>
  <si>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</si>
  <si>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</si>
  <si>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</si>
  <si>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</si>
  <si>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</si>
  <si>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</si>
  <si>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</si>
  <si>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</si>
  <si>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</si>
  <si>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</si>
  <si>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</si>
  <si>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</si>
  <si>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</si>
  <si>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</si>
  <si>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</si>
  <si>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</si>
  <si>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</si>
  <si>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</si>
  <si>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</si>
  <si>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</si>
  <si>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</si>
  <si>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</si>
  <si>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</si>
  <si>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</si>
  <si>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</si>
  <si>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</si>
  <si>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</si>
  <si>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</si>
  <si>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</si>
  <si>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</si>
  <si>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</si>
  <si>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</si>
  <si>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</si>
  <si>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</si>
  <si>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</si>
  <si>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</si>
  <si>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</si>
  <si>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</si>
  <si>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</si>
  <si>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</si>
  <si>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</si>
  <si>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</si>
  <si>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</si>
  <si>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</si>
  <si>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</si>
  <si>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</si>
  <si>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</si>
  <si>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</si>
  <si>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</si>
  <si>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</si>
  <si>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</si>
  <si>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</si>
  <si>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</si>
  <si>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</si>
  <si>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</si>
  <si>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</si>
  <si>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</si>
  <si>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</si>
  <si>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</si>
  <si>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</si>
  <si>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</si>
  <si>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</si>
  <si>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</si>
  <si>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</si>
  <si>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</si>
  <si>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</si>
  <si>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</si>
  <si>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</si>
  <si>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</si>
  <si>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</si>
  <si>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</si>
  <si>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</si>
  <si>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</si>
  <si>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</si>
  <si>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</si>
  <si>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</si>
  <si>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</si>
  <si>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</si>
  <si>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</si>
  <si>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</si>
  <si>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</si>
  <si>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</si>
  <si>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</si>
  <si>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</si>
  <si>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</si>
  <si>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</si>
  <si>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</si>
  <si>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</si>
  <si>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</si>
  <si>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</si>
  <si>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</si>
  <si>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</si>
  <si>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</si>
  <si>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</si>
  <si>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</si>
  <si>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</si>
  <si>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</si>
  <si>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</si>
  <si>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</si>
  <si>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</si>
  <si>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</si>
  <si>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</si>
  <si>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</si>
  <si>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</si>
  <si>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</si>
  <si>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</si>
  <si>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</si>
  <si>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</si>
  <si>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</si>
  <si>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</si>
  <si>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</si>
  <si>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</si>
  <si>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</si>
  <si>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</si>
  <si>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</si>
  <si>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</si>
  <si>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</si>
  <si>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</si>
  <si>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</si>
  <si>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</si>
  <si>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</si>
  <si>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</si>
  <si>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</si>
  <si>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</si>
  <si>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</si>
  <si>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</si>
  <si>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</si>
  <si>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</si>
  <si>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</si>
  <si>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</si>
  <si>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</si>
  <si>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</si>
  <si>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</si>
  <si>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</si>
  <si>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</si>
  <si>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</si>
  <si>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</si>
  <si>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</si>
  <si>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</si>
  <si>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</si>
  <si>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</si>
  <si>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</si>
  <si>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</si>
  <si>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</si>
  <si>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</si>
  <si>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</si>
  <si>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</si>
  <si>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</si>
  <si>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</si>
  <si>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</si>
  <si>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</si>
  <si>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</si>
  <si>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</si>
  <si>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</si>
  <si>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</si>
  <si>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</si>
  <si>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</si>
  <si>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</si>
  <si>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</si>
  <si>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</si>
  <si>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</si>
  <si>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</si>
  <si>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</si>
  <si>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</si>
  <si>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</si>
  <si>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</si>
  <si>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</si>
  <si>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</si>
  <si>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</si>
  <si>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</si>
  <si>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</si>
  <si>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</si>
  <si>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</si>
  <si>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</si>
  <si>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</si>
  <si>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</si>
  <si>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</si>
  <si>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</si>
  <si>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</si>
  <si>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</si>
  <si>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</si>
  <si>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</si>
  <si>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</si>
  <si>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</si>
  <si>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</si>
  <si>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</si>
  <si>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</si>
  <si>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</si>
  <si>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</si>
  <si>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</si>
  <si>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</si>
  <si>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</si>
  <si>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</si>
  <si>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</si>
  <si>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</si>
  <si>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</si>
  <si>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</si>
  <si>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</si>
  <si>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</si>
  <si>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</si>
  <si>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</si>
  <si>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</si>
  <si>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</si>
  <si>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</si>
  <si>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</si>
  <si>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</si>
  <si>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</si>
  <si>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</si>
  <si>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</si>
  <si>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</si>
  <si>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</si>
  <si>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</si>
  <si>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</si>
  <si>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</si>
  <si>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</si>
  <si>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</si>
  <si>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</si>
  <si>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</si>
  <si>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</si>
  <si>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</si>
  <si>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</si>
  <si>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</si>
  <si>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</si>
  <si>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</si>
  <si>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</si>
  <si>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</si>
  <si>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</si>
  <si>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</si>
  <si>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</si>
  <si>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</si>
  <si>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</si>
  <si>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</si>
  <si>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</si>
  <si>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</si>
  <si>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</si>
  <si>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</si>
  <si>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</si>
  <si>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</si>
  <si>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</si>
  <si>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</si>
  <si>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</si>
  <si>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</si>
  <si>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</si>
  <si>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</si>
  <si>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</si>
  <si>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</si>
  <si>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</si>
  <si>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</si>
  <si>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</si>
  <si>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</si>
  <si>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</si>
  <si>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</si>
  <si>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</si>
  <si>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</si>
  <si>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</si>
  <si>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</si>
  <si>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</si>
  <si>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</si>
  <si>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</si>
  <si>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</si>
  <si>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</si>
  <si>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</si>
  <si>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</si>
  <si>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</si>
  <si>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</si>
  <si>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</si>
  <si>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</si>
  <si>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</si>
  <si>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</si>
  <si>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</si>
  <si>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</si>
  <si>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</si>
  <si>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</si>
  <si>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</si>
  <si>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</si>
  <si>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</si>
  <si>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</si>
  <si>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</si>
  <si>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</si>
  <si>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</si>
  <si>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</si>
  <si>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</si>
  <si>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</si>
  <si>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</si>
  <si>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</si>
  <si>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</si>
  <si>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</si>
  <si>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</si>
  <si>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</si>
  <si>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</si>
  <si>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</si>
  <si>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</si>
  <si>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</si>
  <si>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</si>
  <si>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</si>
  <si>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</si>
  <si>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</si>
  <si>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</si>
  <si>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</si>
  <si>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</si>
  <si>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</si>
  <si>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</si>
  <si>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</si>
  <si>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</si>
  <si>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</si>
  <si>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</si>
  <si>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</si>
  <si>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</si>
  <si>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</si>
  <si>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</si>
  <si>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</si>
  <si>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</si>
  <si>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</si>
  <si>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</si>
  <si>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</si>
  <si>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</si>
  <si>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</si>
  <si>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</si>
  <si>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</si>
  <si>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</si>
  <si>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</si>
  <si>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</si>
  <si>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</si>
  <si>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</si>
  <si>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</si>
  <si>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</si>
  <si>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</si>
  <si>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</si>
  <si>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</si>
  <si>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</si>
  <si>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</si>
  <si>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</si>
  <si>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</si>
  <si>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</si>
  <si>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</si>
  <si>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</si>
  <si>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</si>
  <si>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</si>
  <si>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</si>
  <si>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</si>
  <si>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</si>
  <si>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</si>
  <si>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</si>
  <si>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</si>
  <si>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</si>
  <si>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</si>
  <si>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</si>
  <si>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</si>
  <si>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</si>
  <si>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</si>
  <si>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</si>
  <si>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</si>
  <si>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</si>
  <si>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</si>
  <si>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</si>
  <si>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</si>
  <si>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</si>
  <si>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</si>
  <si>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</si>
  <si>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</si>
  <si>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</si>
  <si>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</si>
  <si>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</si>
  <si>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</si>
  <si>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</si>
  <si>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</si>
  <si>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</si>
  <si>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</si>
  <si>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</si>
  <si>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</si>
  <si>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</si>
  <si>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</si>
  <si>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</si>
  <si>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</si>
  <si>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</si>
  <si>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</si>
  <si>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</si>
  <si>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</si>
  <si>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</si>
  <si>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</si>
  <si>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</si>
  <si>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</si>
  <si>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</si>
  <si>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</si>
  <si>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</si>
  <si>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</si>
  <si>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</si>
  <si>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</si>
  <si>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</si>
  <si>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</si>
  <si>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</si>
  <si>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</si>
  <si>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</si>
  <si>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</si>
  <si>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</si>
  <si>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</si>
  <si>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</si>
  <si>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</si>
  <si>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</si>
  <si>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</si>
  <si>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</si>
  <si>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</si>
  <si>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</si>
  <si>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</si>
  <si>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</si>
  <si>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</si>
  <si>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</si>
  <si>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</si>
  <si>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</si>
  <si>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</si>
  <si>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</si>
  <si>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</si>
  <si>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</si>
  <si>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</si>
  <si>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</si>
  <si>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</si>
  <si>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</si>
  <si>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</si>
  <si>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</si>
  <si>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</si>
  <si>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</si>
  <si>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</si>
  <si>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</si>
  <si>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</si>
  <si>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</si>
  <si>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</si>
  <si>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</si>
  <si>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</si>
  <si>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</si>
  <si>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</si>
  <si>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</si>
  <si>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</si>
  <si>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</si>
  <si>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</si>
  <si>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</si>
  <si>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</si>
  <si>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</si>
  <si>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</si>
  <si>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</si>
  <si>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</si>
  <si>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</si>
  <si>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</si>
  <si>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</si>
  <si>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</si>
  <si>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</si>
  <si>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</si>
  <si>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</si>
  <si>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</si>
  <si>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</si>
  <si>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</si>
  <si>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</si>
  <si>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</si>
  <si>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</si>
  <si>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</si>
  <si>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</si>
  <si>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</si>
  <si>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</si>
  <si>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</si>
  <si>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</si>
  <si>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</si>
  <si>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</si>
  <si>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</si>
  <si>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</si>
  <si>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</si>
  <si>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</si>
  <si>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</si>
  <si>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</si>
  <si>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</si>
  <si>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</si>
  <si>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</si>
  <si>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</si>
  <si>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</si>
  <si>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</si>
  <si>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</si>
  <si>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</si>
  <si>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</si>
  <si>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</si>
  <si>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</si>
  <si>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</si>
  <si>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</si>
  <si>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</si>
  <si>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</si>
  <si>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</si>
  <si>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</si>
  <si>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</si>
  <si>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</si>
  <si>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</si>
  <si>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</si>
  <si>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</si>
  <si>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</si>
  <si>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</si>
  <si>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</si>
  <si>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</si>
  <si>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</si>
  <si>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</si>
  <si>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</si>
  <si>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</si>
  <si>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</si>
  <si>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</si>
  <si>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</si>
  <si>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</si>
  <si>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</si>
  <si>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</si>
  <si>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</si>
  <si>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</si>
  <si>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</si>
  <si>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</si>
  <si>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</si>
  <si>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</si>
  <si>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</si>
  <si>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</si>
  <si>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</si>
  <si>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</si>
  <si>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</si>
  <si>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</si>
  <si>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</si>
  <si>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</si>
  <si>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</si>
  <si>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</si>
  <si>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</si>
  <si>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</si>
  <si>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</si>
  <si>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</si>
  <si>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</si>
  <si>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</si>
  <si>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</si>
  <si>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</si>
  <si>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</si>
  <si>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</si>
  <si>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</si>
  <si>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</si>
  <si>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</si>
  <si>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</si>
  <si>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</si>
  <si>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</si>
  <si>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</si>
  <si>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</si>
  <si>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</si>
  <si>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</si>
  <si>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</si>
  <si>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</si>
  <si>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</si>
  <si>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</si>
  <si>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</si>
  <si>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</si>
  <si>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</si>
  <si>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</si>
  <si>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</si>
  <si>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</si>
  <si>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</si>
  <si>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</si>
  <si>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</si>
  <si>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</si>
  <si>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</si>
  <si>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</si>
  <si>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</si>
  <si>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</si>
  <si>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</si>
  <si>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</si>
  <si>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</si>
  <si>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</si>
  <si>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</si>
  <si>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</si>
  <si>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</si>
  <si>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</si>
  <si>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</si>
  <si>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</si>
  <si>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</si>
  <si>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</si>
  <si>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</si>
  <si>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</si>
  <si>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</si>
  <si>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</si>
  <si>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</si>
  <si>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</si>
  <si>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</si>
  <si>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</si>
  <si>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</si>
  <si>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</si>
  <si>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</si>
  <si>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</si>
  <si>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</si>
  <si>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</si>
  <si>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</si>
  <si>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</si>
  <si>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</si>
  <si>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</si>
  <si>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</si>
  <si>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</si>
  <si>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</si>
  <si>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</si>
  <si>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</si>
  <si>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</si>
  <si>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</si>
  <si>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</si>
  <si>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</si>
  <si>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</si>
  <si>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</si>
  <si>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</si>
  <si>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</si>
  <si>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</si>
  <si>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</si>
  <si>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</si>
  <si>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</si>
  <si>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</si>
  <si>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</si>
  <si>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</si>
  <si>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</si>
  <si>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</si>
  <si>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</si>
  <si>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</si>
  <si>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</si>
  <si>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</si>
  <si>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</si>
  <si>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</si>
  <si>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</si>
  <si>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</si>
  <si>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</si>
  <si>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</si>
  <si>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</si>
  <si>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</si>
  <si>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</si>
  <si>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</si>
  <si>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</si>
  <si>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</si>
  <si>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</si>
  <si>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</si>
  <si>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</si>
  <si>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</si>
  <si>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</si>
  <si>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</si>
  <si>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</si>
  <si>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</si>
  <si>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</si>
  <si>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</si>
  <si>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</si>
  <si>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</si>
  <si>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</si>
  <si>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</si>
  <si>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</si>
  <si>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</si>
  <si>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</si>
  <si>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</si>
  <si>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</si>
  <si>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</si>
  <si>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</si>
  <si>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</si>
  <si>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</si>
  <si>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</si>
  <si>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</si>
  <si>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</si>
  <si>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</si>
  <si>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</si>
  <si>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</si>
  <si>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</si>
  <si>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</si>
  <si>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</si>
  <si>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</si>
  <si>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</si>
  <si>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</si>
  <si>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</si>
  <si>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</si>
  <si>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</si>
  <si>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</si>
  <si>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</si>
  <si>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</si>
  <si>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</si>
  <si>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</si>
  <si>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</si>
  <si>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</si>
  <si>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</si>
  <si>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</si>
  <si>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</si>
  <si>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</si>
  <si>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</si>
  <si>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</si>
  <si>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</si>
  <si>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</si>
  <si>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</si>
  <si>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</si>
  <si>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</si>
  <si>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</si>
  <si>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</si>
  <si>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</si>
  <si>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</si>
  <si>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</si>
  <si>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</si>
  <si>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</si>
  <si>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</si>
  <si>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</si>
  <si>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</si>
  <si>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</si>
  <si>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</si>
  <si>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</si>
  <si>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</si>
  <si>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</si>
  <si>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</si>
  <si>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</si>
  <si>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</si>
  <si>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</si>
  <si>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</si>
  <si>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</si>
  <si>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</si>
  <si>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</si>
  <si>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</si>
  <si>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</si>
  <si>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</si>
  <si>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</si>
  <si>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</si>
  <si>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</si>
  <si>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</si>
  <si>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</si>
  <si>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</si>
  <si>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</si>
  <si>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</si>
  <si>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</si>
  <si>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</si>
  <si>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</si>
  <si>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</si>
  <si>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</si>
  <si>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</si>
  <si>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</si>
  <si>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</si>
  <si>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</si>
  <si>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</si>
  <si>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</si>
  <si>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</si>
  <si>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</si>
  <si>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</si>
  <si>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</si>
  <si>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</si>
  <si>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</si>
  <si>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</si>
  <si>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</si>
  <si>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</si>
  <si>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</si>
  <si>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</si>
  <si>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</si>
  <si>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</si>
  <si>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</si>
  <si>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</si>
  <si>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</si>
  <si>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</si>
  <si>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</si>
  <si>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</si>
  <si>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</si>
  <si>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</si>
  <si>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</si>
  <si>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</si>
  <si>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</si>
  <si>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</si>
  <si>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</si>
  <si>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</si>
  <si>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</si>
  <si>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</si>
  <si>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</si>
  <si>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</si>
  <si>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</si>
  <si>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</si>
  <si>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</si>
  <si>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</si>
  <si>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</si>
  <si>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</si>
  <si>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</si>
  <si>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</si>
  <si>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</si>
  <si>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</si>
  <si>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</si>
  <si>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</si>
  <si>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</si>
  <si>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</si>
  <si>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</si>
  <si>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</si>
  <si>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</si>
  <si>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</si>
  <si>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</si>
  <si>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</si>
  <si>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</si>
  <si>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</si>
  <si>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</si>
  <si>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</si>
  <si>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</si>
  <si>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</si>
  <si>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</si>
  <si>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</si>
  <si>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</si>
  <si>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</si>
  <si>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</si>
  <si>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</si>
  <si>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</si>
  <si>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</si>
  <si>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</si>
  <si>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</si>
  <si>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</si>
  <si>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</si>
  <si>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</si>
  <si>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</si>
  <si>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</si>
  <si>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</si>
  <si>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</si>
  <si>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</si>
  <si>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</si>
  <si>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</si>
  <si>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</si>
  <si>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</si>
  <si>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</si>
  <si>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</si>
  <si>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</si>
  <si>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</si>
  <si>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</si>
  <si>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</si>
  <si>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</si>
  <si>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</si>
  <si>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</si>
  <si>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</si>
  <si>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</si>
  <si>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</si>
  <si>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</si>
  <si>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</si>
  <si>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</si>
  <si>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</si>
  <si>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</si>
  <si>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</si>
  <si>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</si>
  <si>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</si>
  <si>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</si>
  <si>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</si>
  <si>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</si>
  <si>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</si>
  <si>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</si>
  <si>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</si>
  <si>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</si>
  <si>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</si>
  <si>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</si>
  <si>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</si>
  <si>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</si>
  <si>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</si>
  <si>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</si>
  <si>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</si>
  <si>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</si>
  <si>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</si>
  <si>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</si>
  <si>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</si>
  <si>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</si>
  <si>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</si>
  <si>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</si>
  <si>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</si>
  <si>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</si>
  <si>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</si>
  <si>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</si>
  <si>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</si>
  <si>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</si>
  <si>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</si>
  <si>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</si>
  <si>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</si>
  <si>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</si>
  <si>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</si>
  <si>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</si>
  <si>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</si>
  <si>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</si>
  <si>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</si>
  <si>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</si>
  <si>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</si>
  <si>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</si>
  <si>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</si>
  <si>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</si>
  <si>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</si>
  <si>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</si>
  <si>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</si>
  <si>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</si>
  <si>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</si>
  <si>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</si>
  <si>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</si>
  <si>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</si>
  <si>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</si>
  <si>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</si>
  <si>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</si>
  <si>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</si>
  <si>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</si>
  <si>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</si>
  <si>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</si>
  <si>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</si>
  <si>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</si>
  <si>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</si>
  <si>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</si>
  <si>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</si>
  <si>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</si>
  <si>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</si>
  <si>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</si>
  <si>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</si>
  <si>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</si>
  <si>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</si>
  <si>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</si>
  <si>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</si>
  <si>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</si>
  <si>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</si>
  <si>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</si>
  <si>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</si>
  <si>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</si>
  <si>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</si>
  <si>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</si>
  <si>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</si>
  <si>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</si>
  <si>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</si>
  <si>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</si>
  <si>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</si>
  <si>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</si>
  <si>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</si>
  <si>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</si>
  <si>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</si>
  <si>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</si>
  <si>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</si>
  <si>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</si>
  <si>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</si>
  <si>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</si>
  <si>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</si>
  <si>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</si>
  <si>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</si>
  <si>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</si>
  <si>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</si>
  <si>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</si>
  <si>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</si>
  <si>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</si>
  <si>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</si>
  <si>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</si>
  <si>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</si>
  <si>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</si>
  <si>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</si>
  <si>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</si>
  <si>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</si>
  <si>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</si>
  <si>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</si>
  <si>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</si>
  <si>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</si>
  <si>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</si>
  <si>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</si>
  <si>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</si>
  <si>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</si>
  <si>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</si>
  <si>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</si>
  <si>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</si>
  <si>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</si>
  <si>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</si>
  <si>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</si>
  <si>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</si>
  <si>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</si>
  <si>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</si>
  <si>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</si>
  <si>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</si>
  <si>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</si>
  <si>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</si>
  <si>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</si>
  <si>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</si>
  <si>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</si>
  <si>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</si>
  <si>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</si>
  <si>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</si>
  <si>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</si>
  <si>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</si>
  <si>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</si>
  <si>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</si>
  <si>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</si>
  <si>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</si>
  <si>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</si>
  <si>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</si>
  <si>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</si>
  <si>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</si>
  <si>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</si>
  <si>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</si>
  <si>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</si>
  <si>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</si>
  <si>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</si>
  <si>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</si>
  <si>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</si>
  <si>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</si>
  <si>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</si>
  <si>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</si>
  <si>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</si>
  <si>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</si>
  <si>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</si>
  <si>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</si>
  <si>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</si>
  <si>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</si>
  <si>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</si>
  <si>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</si>
  <si>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</si>
  <si>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</si>
  <si>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</si>
  <si>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</si>
  <si>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</si>
  <si>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</si>
  <si>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</si>
  <si>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</si>
  <si>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</si>
  <si>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</si>
  <si>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</si>
  <si>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</si>
  <si>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</si>
  <si>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</si>
  <si>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</si>
  <si>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</si>
  <si>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</si>
  <si>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</si>
  <si>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</si>
  <si>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</si>
  <si>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</si>
  <si>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</si>
  <si>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</si>
  <si>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</si>
  <si>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</si>
  <si>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</si>
  <si>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</si>
  <si>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</si>
  <si>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</si>
  <si>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</si>
  <si>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</si>
  <si>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</si>
  <si>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</si>
  <si>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</si>
  <si>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</si>
  <si>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</si>
  <si>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</si>
  <si>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</si>
  <si>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</si>
  <si>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</si>
  <si>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</si>
  <si>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</si>
  <si>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</si>
  <si>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</si>
  <si>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</si>
  <si>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</si>
  <si>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</si>
  <si>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</si>
  <si>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</si>
  <si>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</si>
  <si>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</si>
  <si>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</si>
  <si>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</si>
  <si>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</si>
  <si>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</si>
  <si>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</si>
  <si>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</si>
  <si>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</si>
  <si>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</si>
  <si>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</si>
  <si>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</si>
  <si>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</si>
  <si>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</si>
  <si>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</si>
  <si>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</si>
  <si>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</si>
  <si>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</si>
  <si>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</si>
  <si>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</si>
  <si>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</si>
  <si>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</si>
  <si>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</si>
  <si>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</si>
  <si>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</si>
  <si>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</si>
  <si>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</si>
  <si>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</si>
  <si>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</si>
  <si>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</si>
  <si>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</si>
  <si>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</si>
  <si>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</si>
  <si>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</si>
  <si>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</si>
  <si>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</si>
  <si>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</si>
  <si>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</si>
  <si>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</si>
  <si>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</si>
  <si>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</si>
  <si>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</si>
  <si>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</si>
  <si>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</si>
  <si>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</si>
  <si>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</si>
  <si>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</si>
  <si>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</si>
  <si>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</si>
  <si>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</si>
  <si>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</si>
  <si>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</si>
  <si>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</si>
  <si>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</si>
  <si>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</si>
  <si>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</si>
  <si>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</si>
  <si>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</si>
  <si>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</si>
  <si>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</si>
  <si>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</si>
  <si>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</si>
  <si>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</si>
  <si>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</si>
  <si>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</si>
  <si>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</si>
  <si>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</si>
  <si>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</si>
  <si>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</si>
  <si>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</si>
  <si>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</si>
  <si>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</si>
  <si>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</si>
  <si>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</si>
  <si>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</si>
  <si>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</si>
  <si>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</si>
  <si>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</si>
  <si>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</si>
  <si>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</si>
  <si>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</si>
  <si>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</si>
  <si>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</si>
  <si>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</si>
  <si>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</si>
  <si>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</si>
  <si>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</si>
  <si>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</si>
  <si>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</si>
  <si>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</si>
  <si>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</si>
  <si>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</si>
  <si>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</si>
  <si>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</si>
  <si>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</si>
  <si>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</si>
  <si>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</si>
  <si>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</si>
  <si>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</si>
  <si>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</si>
  <si>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</si>
  <si>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</si>
  <si>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</si>
  <si>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</si>
  <si>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</si>
  <si>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</si>
  <si>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</si>
  <si>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</si>
  <si>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</si>
  <si>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</si>
  <si>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</si>
  <si>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</si>
  <si>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</si>
  <si>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</si>
  <si>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</si>
  <si>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</si>
  <si>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</si>
  <si>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</si>
  <si>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</si>
  <si>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</si>
  <si>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</si>
  <si>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</si>
  <si>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</si>
  <si>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</si>
  <si>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</si>
  <si>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</si>
  <si>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</si>
  <si>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</si>
  <si>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</si>
  <si>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</si>
  <si>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</si>
  <si>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</si>
  <si>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</si>
  <si>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</si>
  <si>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</si>
  <si>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</si>
  <si>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</si>
  <si>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</si>
  <si>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</si>
  <si>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</si>
  <si>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</si>
  <si>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</si>
  <si>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</si>
  <si>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</si>
  <si>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</si>
  <si>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</si>
  <si>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</si>
  <si>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</si>
  <si>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</si>
  <si>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</si>
  <si>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</si>
  <si>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</si>
  <si>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</si>
  <si>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</si>
  <si>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</si>
  <si>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</si>
  <si>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</si>
  <si>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</si>
  <si>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</si>
  <si>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</si>
  <si>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</si>
  <si>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</si>
  <si>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</si>
  <si>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</si>
  <si>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</si>
  <si>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</si>
  <si>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</si>
  <si>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</si>
  <si>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</si>
  <si>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</si>
  <si>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</si>
  <si>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</si>
  <si>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</si>
  <si>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</si>
  <si>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</si>
  <si>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</si>
  <si>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</si>
  <si>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</si>
  <si>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</si>
  <si>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</si>
  <si>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</si>
  <si>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</si>
  <si>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</si>
  <si>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</si>
  <si>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</si>
  <si>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</si>
  <si>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</si>
  <si>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</si>
  <si>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</si>
  <si>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</si>
  <si>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</si>
  <si>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</si>
  <si>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</si>
  <si>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</si>
  <si>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</si>
  <si>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</si>
  <si>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</si>
  <si>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</si>
  <si>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</si>
  <si>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</si>
  <si>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</si>
  <si>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</si>
  <si>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</si>
  <si>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</si>
  <si>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</si>
  <si>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</si>
  <si>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</si>
  <si>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</si>
  <si>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</si>
  <si>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</si>
  <si>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</si>
  <si>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</si>
  <si>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</si>
  <si>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</si>
  <si>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</si>
  <si>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</si>
  <si>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</si>
  <si>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</si>
  <si>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</si>
  <si>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</si>
  <si>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</si>
  <si>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</si>
  <si>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</si>
  <si>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</si>
  <si>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</si>
  <si>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</si>
  <si>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</si>
  <si>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</si>
  <si>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</si>
  <si>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</si>
  <si>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</si>
  <si>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</si>
  <si>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</si>
  <si>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</si>
  <si>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</si>
  <si>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</si>
  <si>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</si>
  <si>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</si>
  <si>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</si>
  <si>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</si>
  <si>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</si>
  <si>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</si>
  <si>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</si>
  <si>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</si>
  <si>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</si>
  <si>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</si>
  <si>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</si>
  <si>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</si>
  <si>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</si>
  <si>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</si>
  <si>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</si>
  <si>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</si>
  <si>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</si>
  <si>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</si>
  <si>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</si>
  <si>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</si>
  <si>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</si>
  <si>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</si>
  <si>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</si>
  <si>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</si>
  <si>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</si>
  <si>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</si>
  <si>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</si>
  <si>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</si>
  <si>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</si>
  <si>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</si>
  <si>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</si>
  <si>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</si>
  <si>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</si>
  <si>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</si>
  <si>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</si>
  <si>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</si>
  <si>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</si>
  <si>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</si>
  <si>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</si>
  <si>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</si>
  <si>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</si>
  <si>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</si>
  <si>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</si>
  <si>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</si>
  <si>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</si>
  <si>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</si>
  <si>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</si>
  <si>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</si>
  <si>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</si>
  <si>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</si>
  <si>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</si>
  <si>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</si>
  <si>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</si>
  <si>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</si>
  <si>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</si>
  <si>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</si>
  <si>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</si>
  <si>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</si>
  <si>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</si>
  <si>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</si>
  <si>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</si>
  <si>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</si>
  <si>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</si>
  <si>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</si>
  <si>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</si>
  <si>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</si>
  <si>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</si>
  <si>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</si>
  <si>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</si>
  <si>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</si>
  <si>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</si>
  <si>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</si>
  <si>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</si>
  <si>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</si>
  <si>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</si>
  <si>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</si>
  <si>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</si>
  <si>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</si>
  <si>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</si>
  <si>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</si>
  <si>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</si>
  <si>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</si>
  <si>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</si>
  <si>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</si>
  <si>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</si>
  <si>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</si>
  <si>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</si>
  <si>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</si>
  <si>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</si>
  <si>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</si>
  <si>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</si>
  <si>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</si>
  <si>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</si>
  <si>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</si>
  <si>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</si>
  <si>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</si>
  <si>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</si>
  <si>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</si>
  <si>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</si>
  <si>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</si>
  <si>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</si>
  <si>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</si>
  <si>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</si>
  <si>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</si>
  <si>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</si>
  <si>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</si>
  <si>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</si>
  <si>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</si>
  <si>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</si>
  <si>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</si>
  <si>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</si>
  <si>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</si>
  <si>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</si>
  <si>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</si>
  <si>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</si>
  <si>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</si>
  <si>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</si>
  <si>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</si>
  <si>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</si>
  <si>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</si>
  <si>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</si>
  <si>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</si>
  <si>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</si>
  <si>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</si>
  <si>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</si>
  <si>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</si>
  <si>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</si>
  <si>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</si>
  <si>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</si>
  <si>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</si>
  <si>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</si>
  <si>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</si>
  <si>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</si>
  <si>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</si>
  <si>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</si>
  <si>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</si>
  <si>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</si>
  <si>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</si>
  <si>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</si>
  <si>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</si>
  <si>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</si>
  <si>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</si>
  <si>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</si>
  <si>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</si>
  <si>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</si>
  <si>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</si>
  <si>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</si>
  <si>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</si>
  <si>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</si>
  <si>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</si>
  <si>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</si>
  <si>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</si>
  <si>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</si>
  <si>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</si>
  <si>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</si>
  <si>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</si>
  <si>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</si>
  <si>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</si>
  <si>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</si>
  <si>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</si>
  <si>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</si>
  <si>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</si>
  <si>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</si>
  <si>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</si>
  <si>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</si>
  <si>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</si>
  <si>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</si>
  <si>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</si>
  <si>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</si>
  <si>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</si>
  <si>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</si>
  <si>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</si>
  <si>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</si>
  <si>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</si>
  <si>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</si>
  <si>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</si>
  <si>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</si>
  <si>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</si>
  <si>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</si>
  <si>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</si>
  <si>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</si>
  <si>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</si>
  <si>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</si>
  <si>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</si>
  <si>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</si>
  <si>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</si>
  <si>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</si>
  <si>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</si>
  <si>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</si>
  <si>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</si>
  <si>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</si>
  <si>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</si>
  <si>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</si>
  <si>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</si>
  <si>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</si>
  <si>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</si>
  <si>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</si>
  <si>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</si>
  <si>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</si>
  <si>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</si>
  <si>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</si>
  <si>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</si>
  <si>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</si>
  <si>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</si>
  <si>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</si>
  <si>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</si>
  <si>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</si>
  <si>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</si>
  <si>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</si>
  <si>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</si>
  <si>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</si>
  <si>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</si>
  <si>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</si>
  <si>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</si>
  <si>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</si>
  <si>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</si>
  <si>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</si>
  <si>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</si>
  <si>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</si>
  <si>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</si>
  <si>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</si>
  <si>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</si>
  <si>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</si>
  <si>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</si>
  <si>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</si>
  <si>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</si>
  <si>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</si>
  <si>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</si>
  <si>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</si>
  <si>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</si>
  <si>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</si>
  <si>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</si>
  <si>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</si>
  <si>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</si>
  <si>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</si>
  <si>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</si>
  <si>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</si>
  <si>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</si>
  <si>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</si>
  <si>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</si>
  <si>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</si>
  <si>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</si>
  <si>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</si>
  <si>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</si>
  <si>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</si>
  <si>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</si>
  <si>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</si>
  <si>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</si>
  <si>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</si>
  <si>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</si>
  <si>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</si>
  <si>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</si>
  <si>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</si>
  <si>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</si>
  <si>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</si>
  <si>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</si>
  <si>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</si>
  <si>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</si>
  <si>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</si>
  <si>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</si>
  <si>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</si>
  <si>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</si>
  <si>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</si>
  <si>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</si>
  <si>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</si>
  <si>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</si>
  <si>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</si>
  <si>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</si>
  <si>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</si>
  <si>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</si>
  <si>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</si>
  <si>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</si>
  <si>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</si>
  <si>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</si>
  <si>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</si>
  <si>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</si>
  <si>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</si>
  <si>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</si>
  <si>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</si>
  <si>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</si>
  <si>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</si>
  <si>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</si>
  <si>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</si>
  <si>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</si>
  <si>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</si>
  <si>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</si>
  <si>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</si>
  <si>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</si>
  <si>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</si>
  <si>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</si>
  <si>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</si>
  <si>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</si>
  <si>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</si>
  <si>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</si>
  <si>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</si>
  <si>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</si>
  <si>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</si>
  <si>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</si>
  <si>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</si>
  <si>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</si>
  <si>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</si>
  <si>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</si>
  <si>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</si>
  <si>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</si>
  <si>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</si>
  <si>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</si>
  <si>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</si>
  <si>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</si>
  <si>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</si>
  <si>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</si>
  <si>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</si>
  <si>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</si>
  <si>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</si>
  <si>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</si>
  <si>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</si>
  <si>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</si>
  <si>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</si>
  <si>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</si>
  <si>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</si>
  <si>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</si>
  <si>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</si>
  <si>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</si>
  <si>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</si>
  <si>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</si>
  <si>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</si>
  <si>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</si>
  <si>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</si>
  <si>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</si>
  <si>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</si>
  <si>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</si>
  <si>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</si>
  <si>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</si>
  <si>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</si>
  <si>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</si>
  <si>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</si>
  <si>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</si>
  <si>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</si>
  <si>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</si>
  <si>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</si>
  <si>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</si>
  <si>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</si>
  <si>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</si>
  <si>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</si>
  <si>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</si>
  <si>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</si>
  <si>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</si>
  <si>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</si>
  <si>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</si>
  <si>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</si>
  <si>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</si>
  <si>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</si>
  <si>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</si>
  <si>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</si>
  <si>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</si>
  <si>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</si>
  <si>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</si>
  <si>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</si>
  <si>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</si>
  <si>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</si>
  <si>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</si>
  <si>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</si>
  <si>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</si>
  <si>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</si>
  <si>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</si>
  <si>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</si>
  <si>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</si>
  <si>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</si>
  <si>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</si>
  <si>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</si>
  <si>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</si>
  <si>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</si>
  <si>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</si>
  <si>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</si>
  <si>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</si>
  <si>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</si>
  <si>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</si>
  <si>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</si>
  <si>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</si>
  <si>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</si>
  <si>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</si>
  <si>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</si>
  <si>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</si>
  <si>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</si>
  <si>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</si>
  <si>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</si>
  <si>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</si>
  <si>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</si>
  <si>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</si>
  <si>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</si>
  <si>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</si>
  <si>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</si>
  <si>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</si>
  <si>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</si>
  <si>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</si>
  <si>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</si>
  <si>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</si>
  <si>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</si>
  <si>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</si>
  <si>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</si>
  <si>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</si>
  <si>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</si>
  <si>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</si>
  <si>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</si>
  <si>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</si>
  <si>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</si>
  <si>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</si>
  <si>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</si>
  <si>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</si>
  <si>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</si>
  <si>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</si>
  <si>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</si>
  <si>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</si>
  <si>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</si>
  <si>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</si>
  <si>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</si>
  <si>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</si>
  <si>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</si>
  <si>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</si>
  <si>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</si>
  <si>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</si>
  <si>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</si>
  <si>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</si>
  <si>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</si>
  <si>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</si>
  <si>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</si>
  <si>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</si>
  <si>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</si>
  <si>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</si>
  <si>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</si>
  <si>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</si>
  <si>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</si>
  <si>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</si>
  <si>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</si>
  <si>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</si>
  <si>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</si>
  <si>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</si>
  <si>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</si>
  <si>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</si>
  <si>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</si>
  <si>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</si>
  <si>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</si>
  <si>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</si>
  <si>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</si>
  <si>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</si>
  <si>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</si>
  <si>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</si>
  <si>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</si>
  <si>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</si>
  <si>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</si>
  <si>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</si>
  <si>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</si>
  <si>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</si>
  <si>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</si>
  <si>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</si>
  <si>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</si>
  <si>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</si>
  <si>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</si>
  <si>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</si>
  <si>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</si>
  <si>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</si>
  <si>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</si>
  <si>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</si>
  <si>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</si>
  <si>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</si>
  <si>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</si>
  <si>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</si>
  <si>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</si>
  <si>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</si>
  <si>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</si>
  <si>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</si>
  <si>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</si>
  <si>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</si>
  <si>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</si>
  <si>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</si>
  <si>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</si>
  <si>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</si>
  <si>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</si>
  <si>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</si>
  <si>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</si>
  <si>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</si>
  <si>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</si>
  <si>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</si>
  <si>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</si>
  <si>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</si>
  <si>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</si>
  <si>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</si>
  <si>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</si>
  <si>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</si>
  <si>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</si>
  <si>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</si>
  <si>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</si>
  <si>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</si>
  <si>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</si>
  <si>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</si>
  <si>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</si>
  <si>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</si>
  <si>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</si>
  <si>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</si>
  <si>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</si>
  <si>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</si>
  <si>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</si>
  <si>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</si>
  <si>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</si>
  <si>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</si>
  <si>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</si>
  <si>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</si>
  <si>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</si>
  <si>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</si>
  <si>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</si>
  <si>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</si>
  <si>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</si>
  <si>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</si>
  <si>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</si>
  <si>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</si>
  <si>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</si>
  <si>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</si>
  <si>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</si>
  <si>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</si>
  <si>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</si>
  <si>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</si>
  <si>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</si>
  <si>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</si>
  <si>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</si>
  <si>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</si>
  <si>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</si>
  <si>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</si>
  <si>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</si>
  <si>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</si>
  <si>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</si>
  <si>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</si>
  <si>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</si>
  <si>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</si>
  <si>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</si>
  <si>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</si>
  <si>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</si>
  <si>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</si>
  <si>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</si>
  <si>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</si>
  <si>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</si>
  <si>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</si>
  <si>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</si>
  <si>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</si>
  <si>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</si>
  <si>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</si>
  <si>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</si>
  <si>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</si>
  <si>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</si>
  <si>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</si>
  <si>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</si>
  <si>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</si>
  <si>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</si>
  <si>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</si>
  <si>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</si>
  <si>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</si>
  <si>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</si>
  <si>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</si>
  <si>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</si>
  <si>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</si>
  <si>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</si>
  <si>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</si>
  <si>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</si>
  <si>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</si>
  <si>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</si>
  <si>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</si>
  <si>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</si>
  <si>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</si>
  <si>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</si>
  <si>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</si>
  <si>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</si>
  <si>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</si>
  <si>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</si>
  <si>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</si>
  <si>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</si>
  <si>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</si>
  <si>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</si>
  <si>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</si>
  <si>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</si>
  <si>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</si>
  <si>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</si>
  <si>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</si>
  <si>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</si>
  <si>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</si>
  <si>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</si>
  <si>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</si>
  <si>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</si>
  <si>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</si>
  <si>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</si>
  <si>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</si>
  <si>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</si>
  <si>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</si>
  <si>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</si>
  <si>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</si>
  <si>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</si>
  <si>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</si>
  <si>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</si>
  <si>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</si>
  <si>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</si>
  <si>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</si>
  <si>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</si>
  <si>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</si>
  <si>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</si>
  <si>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</si>
  <si>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</si>
  <si>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</si>
  <si>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</si>
  <si>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</si>
  <si>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</si>
  <si>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</si>
  <si>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</si>
  <si>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</si>
  <si>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</si>
  <si>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</si>
  <si>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</si>
  <si>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</si>
  <si>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</si>
  <si>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</si>
  <si>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</si>
  <si>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</si>
  <si>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</si>
  <si>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</si>
  <si>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</si>
  <si>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</si>
  <si>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</si>
  <si>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</si>
  <si>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</si>
  <si>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</si>
  <si>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</si>
  <si>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</si>
  <si>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</si>
  <si>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</si>
  <si>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</si>
  <si>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</si>
  <si>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</si>
  <si>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</si>
  <si>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</si>
  <si>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</si>
  <si>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</si>
  <si>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</si>
  <si>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</si>
  <si>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</si>
  <si>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</si>
  <si>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</si>
  <si>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</si>
  <si>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</si>
  <si>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</si>
  <si>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</si>
  <si>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</si>
  <si>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</si>
  <si>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</si>
  <si>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</si>
  <si>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</si>
  <si>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</si>
  <si>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</si>
  <si>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</si>
  <si>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</si>
  <si>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</si>
  <si>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</si>
  <si>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</si>
  <si>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</si>
  <si>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</si>
  <si>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</si>
  <si>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</si>
  <si>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</si>
  <si>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</si>
  <si>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</si>
  <si>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</si>
  <si>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</si>
  <si>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</si>
  <si>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</si>
  <si>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</si>
  <si>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</si>
  <si>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</si>
  <si>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</si>
  <si>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</si>
  <si>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</si>
  <si>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</si>
  <si>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</si>
  <si>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</si>
  <si>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</si>
  <si>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</si>
  <si>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</si>
  <si>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</si>
  <si>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</si>
  <si>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</si>
  <si>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</si>
  <si>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</si>
  <si>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</si>
  <si>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</si>
  <si>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</si>
  <si>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</si>
  <si>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</si>
  <si>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</si>
  <si>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</si>
  <si>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</si>
  <si>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</si>
  <si>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</si>
  <si>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</si>
  <si>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</si>
  <si>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</si>
  <si>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</si>
  <si>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</si>
  <si>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</si>
  <si>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</si>
  <si>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</si>
  <si>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</si>
  <si>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</si>
  <si>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</si>
  <si>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</si>
  <si>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</si>
  <si>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</si>
  <si>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</si>
  <si>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</si>
  <si>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</si>
  <si>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</si>
  <si>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</si>
  <si>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</si>
  <si>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</si>
  <si>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</si>
  <si>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</si>
  <si>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</si>
  <si>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</si>
  <si>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</si>
  <si>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</si>
  <si>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</si>
  <si>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</si>
  <si>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</si>
  <si>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</si>
  <si>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</si>
  <si>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</si>
  <si>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</si>
  <si>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</si>
  <si>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</si>
  <si>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</si>
  <si>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</si>
  <si>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</si>
  <si>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</si>
  <si>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</si>
  <si>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</si>
  <si>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</si>
  <si>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</si>
  <si>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</si>
  <si>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</si>
  <si>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</si>
  <si>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</si>
  <si>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</si>
  <si>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</si>
  <si>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</si>
  <si>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</si>
  <si>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</si>
  <si>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</si>
  <si>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</si>
  <si>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</si>
  <si>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</si>
  <si>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</si>
  <si>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</si>
  <si>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</si>
  <si>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</si>
  <si>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</si>
  <si>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</si>
  <si>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</si>
  <si>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</si>
  <si>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</si>
  <si>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</si>
  <si>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</si>
  <si>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</si>
  <si>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</si>
  <si>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</si>
  <si>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</si>
  <si>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</si>
  <si>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</si>
  <si>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</si>
  <si>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</si>
  <si>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</si>
  <si>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</si>
  <si>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</si>
  <si>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</si>
  <si>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</si>
  <si>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</si>
  <si>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</si>
  <si>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</si>
  <si>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</si>
  <si>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</si>
  <si>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</si>
  <si>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</si>
  <si>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</si>
  <si>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</si>
  <si>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</si>
  <si>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</si>
  <si>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</si>
  <si>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</si>
  <si>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</si>
  <si>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</si>
  <si>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</si>
  <si>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</si>
  <si>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</si>
  <si>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</si>
  <si>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</si>
  <si>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</si>
  <si>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</si>
  <si>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</si>
  <si>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</si>
  <si>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</si>
  <si>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</si>
  <si>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</si>
  <si>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</si>
  <si>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</si>
  <si>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</si>
  <si>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</si>
  <si>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</si>
  <si>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</si>
  <si>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</si>
  <si>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</si>
  <si>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</si>
  <si>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</si>
  <si>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</si>
  <si>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</si>
  <si>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</si>
  <si>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</si>
  <si>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</si>
  <si>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</si>
  <si>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</si>
  <si>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</si>
  <si>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</si>
  <si>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</si>
  <si>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</si>
  <si>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</si>
  <si>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</si>
  <si>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</si>
  <si>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</si>
  <si>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</si>
  <si>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</si>
  <si>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</si>
  <si>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</si>
  <si>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</si>
  <si>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</si>
  <si>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</si>
  <si>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</si>
  <si>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</si>
  <si>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</si>
  <si>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</si>
  <si>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</si>
  <si>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</si>
  <si>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</si>
  <si>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</si>
  <si>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</si>
  <si>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</si>
  <si>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</si>
  <si>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</si>
  <si>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</si>
  <si>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</si>
  <si>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</si>
  <si>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</si>
  <si>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</si>
  <si>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</si>
  <si>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</si>
  <si>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</si>
  <si>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</si>
  <si>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</si>
  <si>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</si>
  <si>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</si>
  <si>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</si>
  <si>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</si>
  <si>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</si>
  <si>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</si>
  <si>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</si>
  <si>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</si>
  <si>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</si>
  <si>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</si>
  <si>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</si>
  <si>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</si>
  <si>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</si>
  <si>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</si>
  <si>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</si>
  <si>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</si>
  <si>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</si>
  <si>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</si>
  <si>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</si>
  <si>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</si>
  <si>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</si>
  <si>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</si>
  <si>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</si>
  <si>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</si>
  <si>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</si>
  <si>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</si>
  <si>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</si>
  <si>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</si>
  <si>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</si>
  <si>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</si>
  <si>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</si>
  <si>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</si>
  <si>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</si>
  <si>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</si>
  <si>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</si>
  <si>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</si>
  <si>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</si>
  <si>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</si>
  <si>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</si>
  <si>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</si>
  <si>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</si>
  <si>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</si>
  <si>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</si>
  <si>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</si>
  <si>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</si>
  <si>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</si>
  <si>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</si>
  <si>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</si>
  <si>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</si>
  <si>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</si>
  <si>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</si>
  <si>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</si>
  <si>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</si>
  <si>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</si>
  <si>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</si>
  <si>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</si>
  <si>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</si>
  <si>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</si>
  <si>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</si>
  <si>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</si>
  <si>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</si>
  <si>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</si>
  <si>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</si>
  <si>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</si>
  <si>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</si>
  <si>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</si>
  <si>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</si>
  <si>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</si>
  <si>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</si>
  <si>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</si>
  <si>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</si>
  <si>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</si>
  <si>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</si>
  <si>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</si>
  <si>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</si>
  <si>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</si>
  <si>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</si>
  <si>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</si>
  <si>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</si>
  <si>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</si>
  <si>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</si>
  <si>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</si>
  <si>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</si>
  <si>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</si>
  <si>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</si>
  <si>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</si>
  <si>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</si>
  <si>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</si>
  <si>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</si>
  <si>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</si>
  <si>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</si>
  <si>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</si>
  <si>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</si>
  <si>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</si>
  <si>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</si>
  <si>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</si>
  <si>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</si>
  <si>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</si>
  <si>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</si>
  <si>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</si>
  <si>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</si>
  <si>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</si>
  <si>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</si>
  <si>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</si>
  <si>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</si>
  <si>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</si>
  <si>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</si>
  <si>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</si>
  <si>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</si>
  <si>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</si>
  <si>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</si>
  <si>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</si>
  <si>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</si>
  <si>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</si>
  <si>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</si>
  <si>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</si>
  <si>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</si>
  <si>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</si>
  <si>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</si>
  <si>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</si>
  <si>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</si>
  <si>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</si>
  <si>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</si>
  <si>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</si>
  <si>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</si>
  <si>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</si>
  <si>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</si>
  <si>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</si>
  <si>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</si>
  <si>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</si>
  <si>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</si>
  <si>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</si>
  <si>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</si>
  <si>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</si>
  <si>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</si>
  <si>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</si>
  <si>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</si>
  <si>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</si>
  <si>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</si>
  <si>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</si>
  <si>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</si>
  <si>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</si>
  <si>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</si>
  <si>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</si>
  <si>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</si>
  <si>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</si>
  <si>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</si>
  <si>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</si>
  <si>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</si>
  <si>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</si>
  <si>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</si>
  <si>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</si>
  <si>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</si>
  <si>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</si>
  <si>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</si>
  <si>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</si>
  <si>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</si>
  <si>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</si>
  <si>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</si>
  <si>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</si>
  <si>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</si>
  <si>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</si>
  <si>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</si>
  <si>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</si>
  <si>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</si>
  <si>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</si>
  <si>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</si>
  <si>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</si>
  <si>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</si>
  <si>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</si>
  <si>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</si>
  <si>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</si>
  <si>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</si>
  <si>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</si>
  <si>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</si>
  <si>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</si>
  <si>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</si>
  <si>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</si>
  <si>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</si>
  <si>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</si>
  <si>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</si>
  <si>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</si>
  <si>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</si>
  <si>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</si>
  <si>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</si>
  <si>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</si>
  <si>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</si>
  <si>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</si>
  <si>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</si>
  <si>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</si>
  <si>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</si>
  <si>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</si>
  <si>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</si>
  <si>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</si>
  <si>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</si>
  <si>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</si>
  <si>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</si>
  <si>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</si>
  <si>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</si>
  <si>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</si>
  <si>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</si>
  <si>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</si>
  <si>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</si>
  <si>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</si>
  <si>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</si>
  <si>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</si>
  <si>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</si>
  <si>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</si>
  <si>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</si>
  <si>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</si>
  <si>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</si>
  <si>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</si>
  <si>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</si>
  <si>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</si>
  <si>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</si>
  <si>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</si>
  <si>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</si>
  <si>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</si>
  <si>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</si>
  <si>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</si>
  <si>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</si>
  <si>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</si>
  <si>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</si>
  <si>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</si>
  <si>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</si>
  <si>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</si>
  <si>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</si>
  <si>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</si>
  <si>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</si>
  <si>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</si>
  <si>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</si>
  <si>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</si>
  <si>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</si>
  <si>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</si>
  <si>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</si>
  <si>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</si>
  <si>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</si>
  <si>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</si>
  <si>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</si>
  <si>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</si>
  <si>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</si>
  <si>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</si>
  <si>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</si>
  <si>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</si>
  <si>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</si>
  <si>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</si>
  <si>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</si>
  <si>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</si>
  <si>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</si>
  <si>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</si>
  <si>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</si>
  <si>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</si>
  <si>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</si>
  <si>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</si>
  <si>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</si>
  <si>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</si>
  <si>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</si>
  <si>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</si>
  <si>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</si>
  <si>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</si>
  <si>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</si>
  <si>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</si>
  <si>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</si>
  <si>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</si>
  <si>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</si>
  <si>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</si>
  <si>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</si>
  <si>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</si>
  <si>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</si>
  <si>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</si>
  <si>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</si>
  <si>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</si>
  <si>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</si>
  <si>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</si>
  <si>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</si>
  <si>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</si>
  <si>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</si>
  <si>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</si>
  <si>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</si>
  <si>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</si>
  <si>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</si>
  <si>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</si>
  <si>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</si>
  <si>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</si>
  <si>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</si>
  <si>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</si>
  <si>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</si>
  <si>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</si>
  <si>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</si>
  <si>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</si>
  <si>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</si>
  <si>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</si>
  <si>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</si>
  <si>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</si>
  <si>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</si>
  <si>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</si>
  <si>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</si>
  <si>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</si>
  <si>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</si>
  <si>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</si>
  <si>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</si>
  <si>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</si>
  <si>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</si>
  <si>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</si>
  <si>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</si>
  <si>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</si>
  <si>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</si>
  <si>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</si>
  <si>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</si>
  <si>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</si>
  <si>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</si>
  <si>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</si>
  <si>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</si>
  <si>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</si>
  <si>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</si>
  <si>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</si>
  <si>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</si>
  <si>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</si>
  <si>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</si>
  <si>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</si>
  <si>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</si>
  <si>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</si>
  <si>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</si>
  <si>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</si>
  <si>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</si>
  <si>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</si>
  <si>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</si>
  <si>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</si>
  <si>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</si>
  <si>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</si>
  <si>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</si>
  <si>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</si>
  <si>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</si>
  <si>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</si>
  <si>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</si>
  <si>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</si>
  <si>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</si>
  <si>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</si>
  <si>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</si>
  <si>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</si>
  <si>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</si>
  <si>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</si>
  <si>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</si>
  <si>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</si>
  <si>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</si>
  <si>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</si>
  <si>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</si>
  <si>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</si>
  <si>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</si>
  <si>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</si>
  <si>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</si>
  <si>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</si>
  <si>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</si>
  <si>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</si>
  <si>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</si>
  <si>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</si>
  <si>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</si>
  <si>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</si>
  <si>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</si>
  <si>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</si>
  <si>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</si>
  <si>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</si>
  <si>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</si>
  <si>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</si>
  <si>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</si>
  <si>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</si>
  <si>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</si>
  <si>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</si>
  <si>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</si>
  <si>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</si>
  <si>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</si>
  <si>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</si>
  <si>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</si>
  <si>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</si>
  <si>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</si>
  <si>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</si>
  <si>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</si>
  <si>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</si>
  <si>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</si>
  <si>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</si>
  <si>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</si>
  <si>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</si>
  <si>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</si>
  <si>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</si>
  <si>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</si>
  <si>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</si>
  <si>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</si>
  <si>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</si>
  <si>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</si>
  <si>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</si>
  <si>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</si>
  <si>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</si>
  <si>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</si>
  <si>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</si>
  <si>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</si>
  <si>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</si>
  <si>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</si>
  <si>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</si>
  <si>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</si>
  <si>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</si>
  <si>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</si>
  <si>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</si>
  <si>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</si>
  <si>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</si>
  <si>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</si>
  <si>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</si>
  <si>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</si>
  <si>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</si>
  <si>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</si>
  <si>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</si>
  <si>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</si>
  <si>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</si>
  <si>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</si>
  <si>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</si>
  <si>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</si>
  <si>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</si>
  <si>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</si>
  <si>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</si>
  <si>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</si>
  <si>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</si>
  <si>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</si>
  <si>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</si>
  <si>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</si>
  <si>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</si>
  <si>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</si>
  <si>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</si>
  <si>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</si>
  <si>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</si>
  <si>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</si>
  <si>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</si>
  <si>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</si>
  <si>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</si>
  <si>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</si>
  <si>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</si>
  <si>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</si>
  <si>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</si>
  <si>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</si>
  <si>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</si>
  <si>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</si>
  <si>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</si>
  <si>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</si>
  <si>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</si>
  <si>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</si>
  <si>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</si>
  <si>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</si>
  <si>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</si>
  <si>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</si>
  <si>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</si>
  <si>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</si>
  <si>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</si>
  <si>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</si>
  <si>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</si>
  <si>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</si>
  <si>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</si>
  <si>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</si>
  <si>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</si>
  <si>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</si>
  <si>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</si>
  <si>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</si>
  <si>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</si>
  <si>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</si>
  <si>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</si>
  <si>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</si>
  <si>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</si>
  <si>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</si>
  <si>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</si>
  <si>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</si>
  <si>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</si>
  <si>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</si>
  <si>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</si>
  <si>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</si>
  <si>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</si>
  <si>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</si>
  <si>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</si>
  <si>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</si>
  <si>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</si>
  <si>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</si>
  <si>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</si>
  <si>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</si>
  <si>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</si>
  <si>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</si>
  <si>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</si>
  <si>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</si>
  <si>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</si>
  <si>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</si>
  <si>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</si>
  <si>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</si>
  <si>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</si>
  <si>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</si>
  <si>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</si>
  <si>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</si>
  <si>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</si>
  <si>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</si>
  <si>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</si>
  <si>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</si>
  <si>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</si>
  <si>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</si>
  <si>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</si>
  <si>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</si>
  <si>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</si>
  <si>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</si>
  <si>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</si>
  <si>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</si>
  <si>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</si>
  <si>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</si>
  <si>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</si>
  <si>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</si>
  <si>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</si>
  <si>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</si>
  <si>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</si>
  <si>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</si>
  <si>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</si>
  <si>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</si>
  <si>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</si>
  <si>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</si>
  <si>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</si>
  <si>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</si>
  <si>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</si>
  <si>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</si>
  <si>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</si>
  <si>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</si>
  <si>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</si>
  <si>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</si>
  <si>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</si>
  <si>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</si>
  <si>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</si>
  <si>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</si>
  <si>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</si>
  <si>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</si>
  <si>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</si>
  <si>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</si>
  <si>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</si>
  <si>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</si>
  <si>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</si>
  <si>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</si>
  <si>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</si>
  <si>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</si>
  <si>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</si>
  <si>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</si>
  <si>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</si>
  <si>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</si>
  <si>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</si>
  <si>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</si>
  <si>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</si>
  <si>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</si>
  <si>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</si>
  <si>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</si>
  <si>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</si>
  <si>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</si>
  <si>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</si>
  <si>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</si>
  <si>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</si>
  <si>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</si>
  <si>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</si>
  <si>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</si>
  <si>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</si>
  <si>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</si>
  <si>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</si>
  <si>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</si>
  <si>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</si>
  <si>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</si>
  <si>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</si>
  <si>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</si>
  <si>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</si>
  <si>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</si>
  <si>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</si>
  <si>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</si>
  <si>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</si>
  <si>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</si>
  <si>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</si>
  <si>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</si>
  <si>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</si>
  <si>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</si>
  <si>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</si>
  <si>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</si>
  <si>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</si>
  <si>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</si>
  <si>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</si>
  <si>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</si>
  <si>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</si>
  <si>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</si>
  <si>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</si>
  <si>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</si>
  <si>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</si>
  <si>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</si>
  <si>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</si>
  <si>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</si>
  <si>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</si>
  <si>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</si>
  <si>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</si>
  <si>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</si>
  <si>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</si>
  <si>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</si>
  <si>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</si>
  <si>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</si>
  <si>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</si>
  <si>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</si>
  <si>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</si>
  <si>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</si>
  <si>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</si>
  <si>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</si>
  <si>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</si>
  <si>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</si>
  <si>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</si>
  <si>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</si>
  <si>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</si>
  <si>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</si>
  <si>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</si>
  <si>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</si>
  <si>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</si>
  <si>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</si>
  <si>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</si>
  <si>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</si>
  <si>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</si>
  <si>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</si>
  <si>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</si>
  <si>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</si>
  <si>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</si>
  <si>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</si>
  <si>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</si>
  <si>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</si>
  <si>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</si>
  <si>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</si>
  <si>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</si>
  <si>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</si>
  <si>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</si>
  <si>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</si>
  <si>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</si>
  <si>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</si>
  <si>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</si>
  <si>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</si>
  <si>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</si>
  <si>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</si>
  <si>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</si>
  <si>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</si>
  <si>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</si>
  <si>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</si>
  <si>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</si>
  <si>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</si>
  <si>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</si>
  <si>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</si>
  <si>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</si>
  <si>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</si>
  <si>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</si>
  <si>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</si>
  <si>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</si>
  <si>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</si>
  <si>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</si>
  <si>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</si>
  <si>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</si>
  <si>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</si>
  <si>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</si>
  <si>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</si>
  <si>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</si>
  <si>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</si>
  <si>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</si>
  <si>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</si>
  <si>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</si>
  <si>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</si>
  <si>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</si>
  <si>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</si>
  <si>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</si>
  <si>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</si>
  <si>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</si>
  <si>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</si>
  <si>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</si>
  <si>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</si>
  <si>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</si>
  <si>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</si>
  <si>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</si>
  <si>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</si>
  <si>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</si>
  <si>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</si>
  <si>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</si>
  <si>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</si>
  <si>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</si>
  <si>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</si>
  <si>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</si>
  <si>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</si>
  <si>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</si>
  <si>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</si>
  <si>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</si>
  <si>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</si>
  <si>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</si>
  <si>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</si>
  <si>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</si>
  <si>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</si>
  <si>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</si>
  <si>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</si>
  <si>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</si>
  <si>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</si>
  <si>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</si>
  <si>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</si>
  <si>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</si>
  <si>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</si>
  <si>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</si>
  <si>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</si>
  <si>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</si>
  <si>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</si>
  <si>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</si>
  <si>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</si>
  <si>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</si>
  <si>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</si>
  <si>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</si>
  <si>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</si>
  <si>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</si>
  <si>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</si>
  <si>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</si>
  <si>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</si>
  <si>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</si>
  <si>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</si>
  <si>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</si>
  <si>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</si>
  <si>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</si>
  <si>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</si>
  <si>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</si>
  <si>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</si>
  <si>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</si>
  <si>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</si>
  <si>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</si>
  <si>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</si>
  <si>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</si>
  <si>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</si>
  <si>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</si>
  <si>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</si>
  <si>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</si>
  <si>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</si>
  <si>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</si>
  <si>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</si>
  <si>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</si>
  <si>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</si>
  <si>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</si>
  <si>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</si>
  <si>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</si>
  <si>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</si>
  <si>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</si>
  <si>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</si>
  <si>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</si>
  <si>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</si>
  <si>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</si>
  <si>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</si>
  <si>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</si>
  <si>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</si>
  <si>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</si>
  <si>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</si>
  <si>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</si>
  <si>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</si>
  <si>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</si>
  <si>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</si>
  <si>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</si>
  <si>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</si>
  <si>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</si>
  <si>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</si>
  <si>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</si>
  <si>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</si>
  <si>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</si>
  <si>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</si>
  <si>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</si>
  <si>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</si>
  <si>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</si>
  <si>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</si>
  <si>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</si>
  <si>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</si>
  <si>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</si>
  <si>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</si>
  <si>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</si>
  <si>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</si>
  <si>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</si>
  <si>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</si>
  <si>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</si>
  <si>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</si>
  <si>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</si>
  <si>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</si>
  <si>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</si>
  <si>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</si>
  <si>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</si>
  <si>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</si>
  <si>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</si>
  <si>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</si>
  <si>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</si>
  <si>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</si>
  <si>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</si>
  <si>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</si>
  <si>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</si>
  <si>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</si>
  <si>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</si>
  <si>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</si>
  <si>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</si>
  <si>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</si>
  <si>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</si>
  <si>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</si>
  <si>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</si>
  <si>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</si>
  <si>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</si>
  <si>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</si>
  <si>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</si>
  <si>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</si>
  <si>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</si>
  <si>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</si>
  <si>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</si>
  <si>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</si>
  <si>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</si>
  <si>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</si>
  <si>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</si>
  <si>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</si>
  <si>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</si>
  <si>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</si>
  <si>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</si>
  <si>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</si>
  <si>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</si>
  <si>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</si>
  <si>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</si>
  <si>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</si>
  <si>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</si>
  <si>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</si>
  <si>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</si>
  <si>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</si>
  <si>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</si>
  <si>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</si>
  <si>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</si>
  <si>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</si>
  <si>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</si>
  <si>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</si>
  <si>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</si>
  <si>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</si>
  <si>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</si>
  <si>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</si>
  <si>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</si>
  <si>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</si>
  <si>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</si>
  <si>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</si>
  <si>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</si>
  <si>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</si>
  <si>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</si>
  <si>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</si>
  <si>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</si>
  <si>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</si>
  <si>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</si>
  <si>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</si>
  <si>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</si>
  <si>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</si>
  <si>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</si>
  <si>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</si>
  <si>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</si>
  <si>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</si>
  <si>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</si>
  <si>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</si>
  <si>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</si>
  <si>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</si>
  <si>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</si>
  <si>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</si>
  <si>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</si>
  <si>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</si>
  <si>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</si>
  <si>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</si>
  <si>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</si>
  <si>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</si>
  <si>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</si>
  <si>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</si>
  <si>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</si>
  <si>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</si>
  <si>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</si>
  <si>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</si>
  <si>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</si>
  <si>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</si>
  <si>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</si>
  <si>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</si>
  <si>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</si>
  <si>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</si>
  <si>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</si>
  <si>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</si>
  <si>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</si>
  <si>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</si>
  <si>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</si>
  <si>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</si>
  <si>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</si>
  <si>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</si>
  <si>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</si>
  <si>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</si>
  <si>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</si>
  <si>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</si>
  <si>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</si>
  <si>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</si>
  <si>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</si>
  <si>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</si>
  <si>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</si>
  <si>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</si>
  <si>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</si>
  <si>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</si>
  <si>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</si>
  <si>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</si>
  <si>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</si>
  <si>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</si>
  <si>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</si>
  <si>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</si>
  <si>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</si>
  <si>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</si>
  <si>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</si>
  <si>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</si>
  <si>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</si>
  <si>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</si>
  <si>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</si>
  <si>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</si>
  <si>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</si>
  <si>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</si>
  <si>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</si>
  <si>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</si>
  <si>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</si>
  <si>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</si>
  <si>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</si>
  <si>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</si>
  <si>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</si>
  <si>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</si>
  <si>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</si>
  <si>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</si>
  <si>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</si>
  <si>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</si>
  <si>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</si>
  <si>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</si>
  <si>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</si>
  <si>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</si>
  <si>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</si>
  <si>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</si>
  <si>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</si>
  <si>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</si>
  <si>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</si>
  <si>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</si>
  <si>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</si>
  <si>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</si>
  <si>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</si>
  <si>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</si>
  <si>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</si>
  <si>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</si>
  <si>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</si>
  <si>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</si>
  <si>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</si>
  <si>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</si>
  <si>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</si>
  <si>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</si>
  <si>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</si>
  <si>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</si>
  <si>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</si>
  <si>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</si>
  <si>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</si>
  <si>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</si>
  <si>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</si>
  <si>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</si>
  <si>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</si>
  <si>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</si>
  <si>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</si>
  <si>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</si>
  <si>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</si>
  <si>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</si>
  <si>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</si>
  <si>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</si>
  <si>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</si>
  <si>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</si>
  <si>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</si>
  <si>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</si>
  <si>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</si>
  <si>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</si>
  <si>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</si>
  <si>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</si>
  <si>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</si>
  <si>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</si>
  <si>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</si>
  <si>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</si>
  <si>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</si>
  <si>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</si>
  <si>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</si>
  <si>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</si>
  <si>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</si>
  <si>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</si>
  <si>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</si>
  <si>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</si>
  <si>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</si>
  <si>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</si>
  <si>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</si>
  <si>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</si>
  <si>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</si>
  <si>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</si>
  <si>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</si>
  <si>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</si>
  <si>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</si>
  <si>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</si>
  <si>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</si>
  <si>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</si>
  <si>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</si>
  <si>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</si>
  <si>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</si>
  <si>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</si>
  <si>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</si>
  <si>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</si>
  <si>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</si>
  <si>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</si>
  <si>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</si>
  <si>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</si>
  <si>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</si>
  <si>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</si>
  <si>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</si>
  <si>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</si>
  <si>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</si>
  <si>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</si>
  <si>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</si>
  <si>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</si>
  <si>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</si>
  <si>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</si>
  <si>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</si>
  <si>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</si>
  <si>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</si>
  <si>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</si>
  <si>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</si>
  <si>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</si>
  <si>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</si>
  <si>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</si>
  <si>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</si>
  <si>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</si>
  <si>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</si>
  <si>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</si>
  <si>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</si>
  <si>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</si>
  <si>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</si>
  <si>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</si>
  <si>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</si>
  <si>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</si>
  <si>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</si>
  <si>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</si>
  <si>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</si>
  <si>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</si>
  <si>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</si>
  <si>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</si>
  <si>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</si>
  <si>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</si>
  <si>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</si>
  <si>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</si>
  <si>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</si>
  <si>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</si>
  <si>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</si>
  <si>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</si>
  <si>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</si>
  <si>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</si>
  <si>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</si>
  <si>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</si>
  <si>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</si>
  <si>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</si>
  <si>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</si>
  <si>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</si>
  <si>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</si>
  <si>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</si>
  <si>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</si>
  <si>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</si>
  <si>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</si>
  <si>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</si>
  <si>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</si>
  <si>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</si>
  <si>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</si>
  <si>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</si>
  <si>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</si>
  <si>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</si>
  <si>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</si>
  <si>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</si>
  <si>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</si>
  <si>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</si>
  <si>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</si>
  <si>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</si>
  <si>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</si>
  <si>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</si>
  <si>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</si>
  <si>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</si>
  <si>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</si>
  <si>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</si>
  <si>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</si>
  <si>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</si>
  <si>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</si>
  <si>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</si>
  <si>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</si>
  <si>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</si>
  <si>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</si>
  <si>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</si>
  <si>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</si>
  <si>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</si>
  <si>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</si>
  <si>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</si>
  <si>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</si>
  <si>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</si>
  <si>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</si>
  <si>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</si>
  <si>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</si>
  <si>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</si>
  <si>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</si>
  <si>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</si>
  <si>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</si>
  <si>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</si>
  <si>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</si>
  <si>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</si>
  <si>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</si>
  <si>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</si>
  <si>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</si>
  <si>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</si>
  <si>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</si>
  <si>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</si>
  <si>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</si>
  <si>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</si>
  <si>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</si>
  <si>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</si>
  <si>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</si>
  <si>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</si>
  <si>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</si>
  <si>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</si>
  <si>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</si>
  <si>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</si>
  <si>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</si>
  <si>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</si>
  <si>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</si>
  <si>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</si>
  <si>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</si>
  <si>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</si>
  <si>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</si>
  <si>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</si>
  <si>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</si>
  <si>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</si>
  <si>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</si>
  <si>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</si>
  <si>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</si>
  <si>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</si>
  <si>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</si>
  <si>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</si>
  <si>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</si>
  <si>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</si>
  <si>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</si>
  <si>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</si>
  <si>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</si>
  <si>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</si>
  <si>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</si>
  <si>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</si>
  <si>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</si>
  <si>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</si>
  <si>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</si>
  <si>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</si>
  <si>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</si>
  <si>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</si>
  <si>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</si>
  <si>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</si>
  <si>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</si>
  <si>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</si>
  <si>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</si>
  <si>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</si>
  <si>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</si>
  <si>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</si>
  <si>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</si>
  <si>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</si>
  <si>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</si>
  <si>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</si>
  <si>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</si>
  <si>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</si>
  <si>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</si>
  <si>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</si>
  <si>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</si>
  <si>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</si>
  <si>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</si>
  <si>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</si>
  <si>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</si>
  <si>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</si>
  <si>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</si>
  <si>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</si>
  <si>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</si>
  <si>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</si>
  <si>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</si>
  <si>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</si>
  <si>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</si>
  <si>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</si>
  <si>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</si>
  <si>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</si>
  <si>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</si>
  <si>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</si>
  <si>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</si>
  <si>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</si>
  <si>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</si>
  <si>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</si>
  <si>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</si>
  <si>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</si>
  <si>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</si>
  <si>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</si>
  <si>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</si>
  <si>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</si>
  <si>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</si>
  <si>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</si>
  <si>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</si>
  <si>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</si>
  <si>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</si>
  <si>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</si>
  <si>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</si>
  <si>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</si>
  <si>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</si>
  <si>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</si>
  <si>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</si>
  <si>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</si>
  <si>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</si>
  <si>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</si>
  <si>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</si>
  <si>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</si>
  <si>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</si>
  <si>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</si>
  <si>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</si>
  <si>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</si>
  <si>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</si>
  <si>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</si>
  <si>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</si>
  <si>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</si>
  <si>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</si>
  <si>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</si>
  <si>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</si>
  <si>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</si>
  <si>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</si>
  <si>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</si>
  <si>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</si>
  <si>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</si>
  <si>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</si>
  <si>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</si>
  <si>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</si>
  <si>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</si>
  <si>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</si>
  <si>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</si>
  <si>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</si>
  <si>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</si>
  <si>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</si>
  <si>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</si>
  <si>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</si>
  <si>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</si>
  <si>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</si>
  <si>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</si>
  <si>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</si>
  <si>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</si>
  <si>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</si>
  <si>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</si>
  <si>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</si>
  <si>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</si>
  <si>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</si>
  <si>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</si>
  <si>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</si>
  <si>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</si>
  <si>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</si>
  <si>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</si>
  <si>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</si>
  <si>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</si>
  <si>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</si>
  <si>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</si>
  <si>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</si>
  <si>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</si>
  <si>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</si>
  <si>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</si>
  <si>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</si>
  <si>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</si>
  <si>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</si>
  <si>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</si>
  <si>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</si>
  <si>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</si>
  <si>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</si>
  <si>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</si>
  <si>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</si>
  <si>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</si>
  <si>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</si>
  <si>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</si>
  <si>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</si>
  <si>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</si>
  <si>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</si>
  <si>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</si>
  <si>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</si>
  <si>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</si>
  <si>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</si>
  <si>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</si>
  <si>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</si>
  <si>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</si>
  <si>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</si>
  <si>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</si>
  <si>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</si>
  <si>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</si>
  <si>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</si>
  <si>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</si>
  <si>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</si>
  <si>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</si>
  <si>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</si>
  <si>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</si>
  <si>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</si>
  <si>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</si>
  <si>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</si>
  <si>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</si>
  <si>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</si>
  <si>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</si>
  <si>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</si>
  <si>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</si>
  <si>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</si>
  <si>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</si>
  <si>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</si>
  <si>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</si>
  <si>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</si>
  <si>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</si>
  <si>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</si>
  <si>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</si>
  <si>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</si>
  <si>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</si>
  <si>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</si>
  <si>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</si>
  <si>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</si>
  <si>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</si>
  <si>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</si>
  <si>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</si>
  <si>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</si>
  <si>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</si>
  <si>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</si>
  <si>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</si>
  <si>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</si>
  <si>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</si>
  <si>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</si>
  <si>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</si>
  <si>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</si>
  <si>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</si>
  <si>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</si>
  <si>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</si>
  <si>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</si>
  <si>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</si>
  <si>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</si>
  <si>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</si>
  <si>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</si>
  <si>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</si>
  <si>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</si>
  <si>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</si>
  <si>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</si>
  <si>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</si>
  <si>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</si>
  <si>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</si>
  <si>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</si>
  <si>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</si>
  <si>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</si>
  <si>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</si>
  <si>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</si>
  <si>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</si>
  <si>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</si>
  <si>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</si>
  <si>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</si>
  <si>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</si>
  <si>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</si>
  <si>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</si>
  <si>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</si>
  <si>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</si>
  <si>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</si>
  <si>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</si>
  <si>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</si>
  <si>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</si>
  <si>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</si>
  <si>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</si>
  <si>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</si>
  <si>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</si>
  <si>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</si>
  <si>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</si>
  <si>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</si>
  <si>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</si>
  <si>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</si>
  <si>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</si>
  <si>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</si>
  <si>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</si>
  <si>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</si>
  <si>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</si>
  <si>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</si>
  <si>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</si>
  <si>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</si>
  <si>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</si>
  <si>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</si>
  <si>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</si>
  <si>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</si>
  <si>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</si>
  <si>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</si>
  <si>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</si>
  <si>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</si>
  <si>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</si>
  <si>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</si>
  <si>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</si>
  <si>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</si>
  <si>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</si>
  <si>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</si>
  <si>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</si>
  <si>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</si>
  <si>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</si>
  <si>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</si>
  <si>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</si>
  <si>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</si>
  <si>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</si>
  <si>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</si>
  <si>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</si>
  <si>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</si>
  <si>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</si>
  <si>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</si>
  <si>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</si>
  <si>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</si>
  <si>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</si>
  <si>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</si>
  <si>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</si>
  <si>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</si>
  <si>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</si>
  <si>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</si>
  <si>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</si>
  <si>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</si>
  <si>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</si>
  <si>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</si>
  <si>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</si>
  <si>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</si>
  <si>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</si>
  <si>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</si>
  <si>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</si>
  <si>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</si>
  <si>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</si>
  <si>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</si>
  <si>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</si>
  <si>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</si>
  <si>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</si>
  <si>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</si>
  <si>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</si>
  <si>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</si>
  <si>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</si>
  <si>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</si>
  <si>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</si>
  <si>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</si>
  <si>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</si>
  <si>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</si>
  <si>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</si>
  <si>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</si>
  <si>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</si>
  <si>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</si>
  <si>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</si>
  <si>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</si>
  <si>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</si>
  <si>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</si>
  <si>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</si>
  <si>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</si>
  <si>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</si>
  <si>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</si>
  <si>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</si>
  <si>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</si>
  <si>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</si>
  <si>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</si>
  <si>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</si>
  <si>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</si>
  <si>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</si>
  <si>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</si>
  <si>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</si>
  <si>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</si>
  <si>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</si>
  <si>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</si>
  <si>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</si>
  <si>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</si>
  <si>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</si>
  <si>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</si>
  <si>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</si>
  <si>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</si>
  <si>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</si>
  <si>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</si>
  <si>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</si>
  <si>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</si>
  <si>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</si>
  <si>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</si>
  <si>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</si>
  <si>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</si>
  <si>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</si>
  <si>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</si>
  <si>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</si>
  <si>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</si>
  <si>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</si>
  <si>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</si>
  <si>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</si>
  <si>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</si>
  <si>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</si>
  <si>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</si>
  <si>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</si>
  <si>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</si>
  <si>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</si>
  <si>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</si>
  <si>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</si>
  <si>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</si>
  <si>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</si>
  <si>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</si>
  <si>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</si>
  <si>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</si>
  <si>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</si>
  <si>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</si>
  <si>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</si>
  <si>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</si>
  <si>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</si>
  <si>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</si>
  <si>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</si>
  <si>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</si>
  <si>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</si>
  <si>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</si>
  <si>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</si>
  <si>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</si>
  <si>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</si>
  <si>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</si>
  <si>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</si>
  <si>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</si>
  <si>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</si>
  <si>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</si>
  <si>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</si>
  <si>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</si>
  <si>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</si>
  <si>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</si>
  <si>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</si>
  <si>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</si>
  <si>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</si>
  <si>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</si>
  <si>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</si>
  <si>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</si>
  <si>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</si>
  <si>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</si>
  <si>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</si>
  <si>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</si>
  <si>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</si>
  <si>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</si>
  <si>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</si>
  <si>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</si>
  <si>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</si>
  <si>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</si>
  <si>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</si>
  <si>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</si>
  <si>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</si>
  <si>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</si>
  <si>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</si>
  <si>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</si>
  <si>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</si>
  <si>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</si>
  <si>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</si>
  <si>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</si>
  <si>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</si>
  <si>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</si>
  <si>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</si>
  <si>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</si>
  <si>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</si>
  <si>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</si>
  <si>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</si>
  <si>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</si>
  <si>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</si>
  <si>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</si>
  <si>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</si>
  <si>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</si>
  <si>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</si>
  <si>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</si>
  <si>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</si>
  <si>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</si>
  <si>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</si>
  <si>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</si>
  <si>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</si>
  <si>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</si>
  <si>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</si>
  <si>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</si>
  <si>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</si>
  <si>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</si>
  <si>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</si>
  <si>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</si>
  <si>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</si>
  <si>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</si>
  <si>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</si>
  <si>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</si>
  <si>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</si>
  <si>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</si>
  <si>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</si>
  <si>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</si>
  <si>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</si>
  <si>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</si>
  <si>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</si>
  <si>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</si>
  <si>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</si>
  <si>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</si>
  <si>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</si>
  <si>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</si>
  <si>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</si>
  <si>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</si>
  <si>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</si>
  <si>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</si>
  <si>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</si>
  <si>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</si>
  <si>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</si>
  <si>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</si>
  <si>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</si>
  <si>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</si>
  <si>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</si>
  <si>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</si>
  <si>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</si>
  <si>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</si>
  <si>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</si>
  <si>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</si>
  <si>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</si>
  <si>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</si>
  <si>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</si>
  <si>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</si>
  <si>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</si>
  <si>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</si>
  <si>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</si>
  <si>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</si>
  <si>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</si>
  <si>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</si>
  <si>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</si>
  <si>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</si>
  <si>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</si>
  <si>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</si>
  <si>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</si>
  <si>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</si>
  <si>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</si>
  <si>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</si>
  <si>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</si>
  <si>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</si>
  <si>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</si>
  <si>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</si>
  <si>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</si>
  <si>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</si>
  <si>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</si>
  <si>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</si>
  <si>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</si>
  <si>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</si>
  <si>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</si>
  <si>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</si>
  <si>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</si>
  <si>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</si>
  <si>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</si>
  <si>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</si>
  <si>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</si>
  <si>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</si>
  <si>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</si>
  <si>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</si>
  <si>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</si>
  <si>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</si>
  <si>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</si>
  <si>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</si>
  <si>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</si>
  <si>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</si>
  <si>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</si>
  <si>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</si>
  <si>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</si>
  <si>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</si>
  <si>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</si>
  <si>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</si>
  <si>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</si>
  <si>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</si>
  <si>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</si>
  <si>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</si>
  <si>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</si>
  <si>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</si>
  <si>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</si>
  <si>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</si>
  <si>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</si>
  <si>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</si>
  <si>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</si>
  <si>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</si>
  <si>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</si>
  <si>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</si>
  <si>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</si>
  <si>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</si>
  <si>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</si>
  <si>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</si>
  <si>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</si>
  <si>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</si>
  <si>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</si>
  <si>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</si>
  <si>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</si>
  <si>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</si>
  <si>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</si>
  <si>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</si>
  <si>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</si>
  <si>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</si>
  <si>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</si>
  <si>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</si>
  <si>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</si>
  <si>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</si>
  <si>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</si>
  <si>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</si>
  <si>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</si>
  <si>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</si>
  <si>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</si>
  <si>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</si>
  <si>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</si>
  <si>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</si>
  <si>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</si>
  <si>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</si>
  <si>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</si>
  <si>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</si>
  <si>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</si>
  <si>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</si>
  <si>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</si>
  <si>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</si>
  <si>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</si>
  <si>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</si>
  <si>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</si>
  <si>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</si>
  <si>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</si>
  <si>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</si>
  <si>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</si>
  <si>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</si>
  <si>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</si>
  <si>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</si>
  <si>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</si>
  <si>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</si>
  <si>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</si>
  <si>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</si>
  <si>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</si>
  <si>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</si>
  <si>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</si>
  <si>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</si>
  <si>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</si>
  <si>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</si>
  <si>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</si>
  <si>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</si>
  <si>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</si>
  <si>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</si>
  <si>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</si>
  <si>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</si>
  <si>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</si>
  <si>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</si>
  <si>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</si>
  <si>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</si>
  <si>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</si>
  <si>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</si>
  <si>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</si>
  <si>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</si>
  <si>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</si>
  <si>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</si>
  <si>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</si>
  <si>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</si>
  <si>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</si>
  <si>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</si>
  <si>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</si>
  <si>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</si>
  <si>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</si>
  <si>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</si>
  <si>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</si>
  <si>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</si>
  <si>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</si>
  <si>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</si>
  <si>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</si>
  <si>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</si>
  <si>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</si>
  <si>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</si>
  <si>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</si>
  <si>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</si>
  <si>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</si>
  <si>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</si>
  <si>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</si>
  <si>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</si>
  <si>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</si>
  <si>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</si>
  <si>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</si>
  <si>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</si>
  <si>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</si>
  <si>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</si>
  <si>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</si>
  <si>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</si>
  <si>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</si>
  <si>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</si>
  <si>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</si>
  <si>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</si>
  <si>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</si>
  <si>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</si>
  <si>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</si>
  <si>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</si>
  <si>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</si>
  <si>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</si>
  <si>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</si>
  <si>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</si>
  <si>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</si>
  <si>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</si>
  <si>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</si>
  <si>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</si>
  <si>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</si>
  <si>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</si>
  <si>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</si>
  <si>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</si>
  <si>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</si>
  <si>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</si>
  <si>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</si>
  <si>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</si>
  <si>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</si>
  <si>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</si>
  <si>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</si>
  <si>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</si>
  <si>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</si>
  <si>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</si>
  <si>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</si>
  <si>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</si>
  <si>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</si>
  <si>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</si>
  <si>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</si>
  <si>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</si>
  <si>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</si>
  <si>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</si>
  <si>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</si>
  <si>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</si>
  <si>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</si>
  <si>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</si>
  <si>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</si>
  <si>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</si>
  <si>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</si>
  <si>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</si>
  <si>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</si>
  <si>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</si>
  <si>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</si>
  <si>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</si>
  <si>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</si>
  <si>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</si>
  <si>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</si>
  <si>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</si>
  <si>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</si>
  <si>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</si>
  <si>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</si>
  <si>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</si>
  <si>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</si>
  <si>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</si>
  <si>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</si>
  <si>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</si>
  <si>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</si>
  <si>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</si>
  <si>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</si>
  <si>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</si>
  <si>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</si>
  <si>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</si>
  <si>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</si>
  <si>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</si>
  <si>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</si>
  <si>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</si>
  <si>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</si>
  <si>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</si>
  <si>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</si>
  <si>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</si>
  <si>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</si>
  <si>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</si>
  <si>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</si>
  <si>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</si>
  <si>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</si>
  <si>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</si>
  <si>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</si>
  <si>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</si>
  <si>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</si>
  <si>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</si>
  <si>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</si>
  <si>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</si>
  <si>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</si>
  <si>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</si>
  <si>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</si>
  <si>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</si>
  <si>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</si>
  <si>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</si>
  <si>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</si>
  <si>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</si>
  <si>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</si>
  <si>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</si>
  <si>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</si>
  <si>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</si>
  <si>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</si>
  <si>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</si>
  <si>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</si>
  <si>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</si>
  <si>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</si>
  <si>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</si>
  <si>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</si>
  <si>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</si>
  <si>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</si>
  <si>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</si>
  <si>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</si>
  <si>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</si>
  <si>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</si>
  <si>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</si>
  <si>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</si>
  <si>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</si>
  <si>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</si>
  <si>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</si>
  <si>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</si>
  <si>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</si>
  <si>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</si>
  <si>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</si>
  <si>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</si>
  <si>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</si>
  <si>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</si>
  <si>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</si>
  <si>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</si>
  <si>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</si>
  <si>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</si>
  <si>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</si>
  <si>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</si>
  <si>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</si>
  <si>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</si>
  <si>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</si>
  <si>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</si>
  <si>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</si>
  <si>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</si>
  <si>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</si>
  <si>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</si>
  <si>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</si>
  <si>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</si>
  <si>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</si>
  <si>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</si>
  <si>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</si>
  <si>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</si>
  <si>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</si>
  <si>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</si>
  <si>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</si>
  <si>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</si>
  <si>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</si>
  <si>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</si>
  <si>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</si>
  <si>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</si>
  <si>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</si>
  <si>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</si>
  <si>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</si>
  <si>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</si>
  <si>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</si>
  <si>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</si>
  <si>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</si>
  <si>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</si>
  <si>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</si>
  <si>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</si>
  <si>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</si>
  <si>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</si>
  <si>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</si>
  <si>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</si>
  <si>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</si>
  <si>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</si>
  <si>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</si>
  <si>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</si>
  <si>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</si>
  <si>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</si>
  <si>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</si>
  <si>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</si>
  <si>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</si>
  <si>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</si>
  <si>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</si>
  <si>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</si>
  <si>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</si>
  <si>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</si>
  <si>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</si>
  <si>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</si>
  <si>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</si>
  <si>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</si>
  <si>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</si>
  <si>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</si>
  <si>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</si>
  <si>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</si>
  <si>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</si>
  <si>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</si>
  <si>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</si>
  <si>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</si>
  <si>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</si>
  <si>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</si>
  <si>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</si>
  <si>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</si>
  <si>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</si>
  <si>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</si>
  <si>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</si>
  <si>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</si>
  <si>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</si>
  <si>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</si>
  <si>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</si>
  <si>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</si>
  <si>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</si>
  <si>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</si>
  <si>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</si>
  <si>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</si>
  <si>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</si>
  <si>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</si>
  <si>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</si>
  <si>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</si>
  <si>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</si>
  <si>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</si>
  <si>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</si>
  <si>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</si>
  <si>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</si>
  <si>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</si>
  <si>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</si>
  <si>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</si>
  <si>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</si>
  <si>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</si>
  <si>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</si>
  <si>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</si>
  <si>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</si>
  <si>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</si>
  <si>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</si>
  <si>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</si>
  <si>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</si>
  <si>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</si>
  <si>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</si>
  <si>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</si>
  <si>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</si>
  <si>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</si>
  <si>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</si>
  <si>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</si>
  <si>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</si>
  <si>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</si>
  <si>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</si>
  <si>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</si>
  <si>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</si>
  <si>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</si>
  <si>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</si>
  <si>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</si>
  <si>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</si>
  <si>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</si>
  <si>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</si>
  <si>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</si>
  <si>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</si>
  <si>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</si>
  <si>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</si>
  <si>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</si>
  <si>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</si>
  <si>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</si>
  <si>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</si>
  <si>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</si>
  <si>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</si>
  <si>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</si>
  <si>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</si>
  <si>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</si>
  <si>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</si>
  <si>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</si>
  <si>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</si>
  <si>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</si>
  <si>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</si>
  <si>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</si>
  <si>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</si>
  <si>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</si>
  <si>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</si>
  <si>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</si>
  <si>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</si>
  <si>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</si>
  <si>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</si>
  <si>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</si>
  <si>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</si>
  <si>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</si>
  <si>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</si>
  <si>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</si>
  <si>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</si>
  <si>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</si>
  <si>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</si>
  <si>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</si>
  <si>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</si>
  <si>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</si>
  <si>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</si>
  <si>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</si>
  <si>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</si>
  <si>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</si>
  <si>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</si>
  <si>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</si>
  <si>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</si>
  <si>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</si>
  <si>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</si>
  <si>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</si>
  <si>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</si>
  <si>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</si>
  <si>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</si>
  <si>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</si>
  <si>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</si>
  <si>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</si>
  <si>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</si>
  <si>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</si>
  <si>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</si>
  <si>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</si>
  <si>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</si>
  <si>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</si>
  <si>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</si>
  <si>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</si>
  <si>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</si>
  <si>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</si>
  <si>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</si>
  <si>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</si>
  <si>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</si>
  <si>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</si>
  <si>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</si>
  <si>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</si>
  <si>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</si>
  <si>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</si>
  <si>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</si>
  <si>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</si>
  <si>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</si>
  <si>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</si>
  <si>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</si>
  <si>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</si>
  <si>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</si>
  <si>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</si>
  <si>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</si>
  <si>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</si>
  <si>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</si>
  <si>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</si>
  <si>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</si>
  <si>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</si>
  <si>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</si>
  <si>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</si>
  <si>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</si>
  <si>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</si>
  <si>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</si>
  <si>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</si>
  <si>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</si>
  <si>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</si>
  <si>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</si>
  <si>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</si>
  <si>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</si>
  <si>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</si>
  <si>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</si>
  <si>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</si>
  <si>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</si>
  <si>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</si>
  <si>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</si>
  <si>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</si>
  <si>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</si>
  <si>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</si>
  <si>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</si>
  <si>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</si>
  <si>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</si>
  <si>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</si>
  <si>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</si>
  <si>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</si>
  <si>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</si>
  <si>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</si>
  <si>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</si>
  <si>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</si>
  <si>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</si>
  <si>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</si>
  <si>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</si>
  <si>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</si>
  <si>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</si>
  <si>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</si>
  <si>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</si>
  <si>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</si>
  <si>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</si>
  <si>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</si>
  <si>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</si>
  <si>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</si>
  <si>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</si>
  <si>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</si>
  <si>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</si>
  <si>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</si>
  <si>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</si>
  <si>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</si>
  <si>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</si>
  <si>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</si>
  <si>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</si>
  <si>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</si>
  <si>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</si>
  <si>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</si>
  <si>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</si>
  <si>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</si>
  <si>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</si>
  <si>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</si>
  <si>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</si>
  <si>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</si>
  <si>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</si>
  <si>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</si>
  <si>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</si>
  <si>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</si>
  <si>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</si>
  <si>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</si>
  <si>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</si>
  <si>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</si>
  <si>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</si>
  <si>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</si>
  <si>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</si>
  <si>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</si>
  <si>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</si>
  <si>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</si>
  <si>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</si>
  <si>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</si>
  <si>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</si>
  <si>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</si>
  <si>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</si>
  <si>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</si>
  <si>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</si>
  <si>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</si>
  <si>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</si>
  <si>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</si>
  <si>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</si>
  <si>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</si>
  <si>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</si>
  <si>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</si>
  <si>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</si>
  <si>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</si>
  <si>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</si>
  <si>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</si>
  <si>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</si>
  <si>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</si>
  <si>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</si>
  <si>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</si>
  <si>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</si>
  <si>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</si>
  <si>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</si>
  <si>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</si>
  <si>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</si>
  <si>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</si>
  <si>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</si>
  <si>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</si>
  <si>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</si>
  <si>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</si>
  <si>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</si>
  <si>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</si>
  <si>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</si>
  <si>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</si>
  <si>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</si>
  <si>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</si>
  <si>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</si>
  <si>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</si>
  <si>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</si>
  <si>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</si>
  <si>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</si>
  <si>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</si>
  <si>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</si>
  <si>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</si>
  <si>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</si>
  <si>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</si>
  <si>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</si>
  <si>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</si>
  <si>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</si>
  <si>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</si>
  <si>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</si>
  <si>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</si>
  <si>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</si>
  <si>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</si>
  <si>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</si>
  <si>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</si>
  <si>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</si>
  <si>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</si>
  <si>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</si>
  <si>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</si>
  <si>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</si>
  <si>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</si>
  <si>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</si>
  <si>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</si>
  <si>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</si>
  <si>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</si>
  <si>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</si>
  <si>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</si>
  <si>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</si>
  <si>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</si>
  <si>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</si>
  <si>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</si>
  <si>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</si>
  <si>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</si>
  <si>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</si>
  <si>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</si>
  <si>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</si>
  <si>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</si>
  <si>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</si>
  <si>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</si>
  <si>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</si>
  <si>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</si>
  <si>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</si>
  <si>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</si>
  <si>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</si>
  <si>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</si>
  <si>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</si>
  <si>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</si>
  <si>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</si>
  <si>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</si>
  <si>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</si>
  <si>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</si>
  <si>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</si>
  <si>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</si>
  <si>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</si>
  <si>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</si>
  <si>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</si>
  <si>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</si>
  <si>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</si>
  <si>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</si>
  <si>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</si>
  <si>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</si>
  <si>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</si>
  <si>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</si>
  <si>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</si>
  <si>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</si>
  <si>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</si>
  <si>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</si>
  <si>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</si>
  <si>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</si>
  <si>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</si>
  <si>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</si>
  <si>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</si>
  <si>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</si>
  <si>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</si>
  <si>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</si>
  <si>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</si>
  <si>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</si>
  <si>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</si>
  <si>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</si>
  <si>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</si>
  <si>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</si>
  <si>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</si>
  <si>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</si>
  <si>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</si>
  <si>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</si>
  <si>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</si>
  <si>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</si>
  <si>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</si>
  <si>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</si>
  <si>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</si>
  <si>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</si>
  <si>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</si>
  <si>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</si>
  <si>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</si>
  <si>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</si>
  <si>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</si>
  <si>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</si>
  <si>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</si>
  <si>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</si>
  <si>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</si>
  <si>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</si>
  <si>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</si>
  <si>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</si>
  <si>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</si>
  <si>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</si>
  <si>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</si>
  <si>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</si>
  <si>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</si>
  <si>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</si>
  <si>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</si>
  <si>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</si>
  <si>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</si>
  <si>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</si>
  <si>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</si>
  <si>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</si>
  <si>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</si>
  <si>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</si>
  <si>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</si>
  <si>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</si>
  <si>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</si>
  <si>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</si>
  <si>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</si>
  <si>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</si>
  <si>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</si>
  <si>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</si>
  <si>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</si>
  <si>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</si>
  <si>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</si>
  <si>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</si>
  <si>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</si>
  <si>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</si>
  <si>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</si>
  <si>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</si>
  <si>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</si>
  <si>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</si>
  <si>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</si>
  <si>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</si>
  <si>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</si>
  <si>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</si>
  <si>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</si>
  <si>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</si>
  <si>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</si>
  <si>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</si>
  <si>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</si>
  <si>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</si>
  <si>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</si>
  <si>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</si>
  <si>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</si>
  <si>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</si>
  <si>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</si>
  <si>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</si>
  <si>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</si>
  <si>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</si>
  <si>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</si>
  <si>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</si>
  <si>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</si>
  <si>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</si>
  <si>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</si>
  <si>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</si>
  <si>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</si>
  <si>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</si>
  <si>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</si>
  <si>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</si>
  <si>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</si>
  <si>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</si>
  <si>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</si>
  <si>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</si>
  <si>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</si>
  <si>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</si>
  <si>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</si>
  <si>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</si>
  <si>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</si>
  <si>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</si>
  <si>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</si>
  <si>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</si>
  <si>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</si>
  <si>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</si>
  <si>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</si>
  <si>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</si>
  <si>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</si>
  <si>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</si>
  <si>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</si>
  <si>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</si>
  <si>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</si>
  <si>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</si>
  <si>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</si>
  <si>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</si>
  <si>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</si>
  <si>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</si>
  <si>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</si>
  <si>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</si>
  <si>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</si>
  <si>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</si>
  <si>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</si>
  <si>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</si>
  <si>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</si>
  <si>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</si>
  <si>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</si>
  <si>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</si>
  <si>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</si>
  <si>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</si>
  <si>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</si>
  <si>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</si>
  <si>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</si>
  <si>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</si>
  <si>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</si>
  <si>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</si>
  <si>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</si>
  <si>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</si>
  <si>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</si>
  <si>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</si>
  <si>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</si>
  <si>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</si>
  <si>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</si>
  <si>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</si>
  <si>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</si>
  <si>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</si>
  <si>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</si>
  <si>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</si>
  <si>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</si>
  <si>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</si>
  <si>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</si>
  <si>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</si>
  <si>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</si>
  <si>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</si>
  <si>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</si>
  <si>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</si>
  <si>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</si>
  <si>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</si>
  <si>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</si>
  <si>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</si>
  <si>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</si>
  <si>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</si>
  <si>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</si>
  <si>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</si>
  <si>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</si>
  <si>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</si>
  <si>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</si>
  <si>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</si>
  <si>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</si>
  <si>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</si>
  <si>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</si>
  <si>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</si>
  <si>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</si>
  <si>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</si>
  <si>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</si>
  <si>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</si>
  <si>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</si>
  <si>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</si>
  <si>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</si>
  <si>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</si>
  <si>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</si>
  <si>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</si>
  <si>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</si>
  <si>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</si>
  <si>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</si>
  <si>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</si>
  <si>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</si>
  <si>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</si>
  <si>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</si>
  <si>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</si>
  <si>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</si>
  <si>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</si>
  <si>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</si>
  <si>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</si>
  <si>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</si>
  <si>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</si>
  <si>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</si>
  <si>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</si>
  <si>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</si>
  <si>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</si>
  <si>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</si>
  <si>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</si>
  <si>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</si>
  <si>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</si>
  <si>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</si>
  <si>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</si>
  <si>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</si>
  <si>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</si>
  <si>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</si>
  <si>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</si>
  <si>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</si>
  <si>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</si>
  <si>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</si>
  <si>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</si>
  <si>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</si>
  <si>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</si>
  <si>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</si>
  <si>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</si>
  <si>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</si>
  <si>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</si>
  <si>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</si>
  <si>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</si>
  <si>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</si>
  <si>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</si>
  <si>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</si>
  <si>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</si>
  <si>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</si>
  <si>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</si>
  <si>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</si>
  <si>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</si>
  <si>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</si>
  <si>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</si>
  <si>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</si>
  <si>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</si>
  <si>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</si>
  <si>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</si>
  <si>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</si>
  <si>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</si>
  <si>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</si>
  <si>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</si>
  <si>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</si>
  <si>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</si>
  <si>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</si>
  <si>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</si>
  <si>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</si>
  <si>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</si>
  <si>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</si>
  <si>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</si>
  <si>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</si>
  <si>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</si>
  <si>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</si>
  <si>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</si>
  <si>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</si>
  <si>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</si>
  <si>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</si>
  <si>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</si>
  <si>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</si>
  <si>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</si>
  <si>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</si>
  <si>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</si>
  <si>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</si>
  <si>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</si>
  <si>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</si>
  <si>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</si>
  <si>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</si>
  <si>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</si>
  <si>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</si>
  <si>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</si>
  <si>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</si>
  <si>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</si>
  <si>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</si>
  <si>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</si>
  <si>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</si>
  <si>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</si>
  <si>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</si>
  <si>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</si>
  <si>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</si>
  <si>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</si>
  <si>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</si>
  <si>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</si>
  <si>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</si>
  <si>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</si>
  <si>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</si>
  <si>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</si>
  <si>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</si>
  <si>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</si>
  <si>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</si>
  <si>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</si>
  <si>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</si>
  <si>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</si>
  <si>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</si>
  <si>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</si>
  <si>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</si>
  <si>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</si>
  <si>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</si>
  <si>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</si>
  <si>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</si>
  <si>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</si>
  <si>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</si>
  <si>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</si>
  <si>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</si>
  <si>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</si>
  <si>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</si>
  <si>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</si>
  <si>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</si>
  <si>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</si>
  <si>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</si>
  <si>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</si>
  <si>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</si>
  <si>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</si>
  <si>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</si>
  <si>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</si>
  <si>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</si>
  <si>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</si>
  <si>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</si>
  <si>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</si>
  <si>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</si>
  <si>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</si>
  <si>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</si>
  <si>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</si>
  <si>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</si>
  <si>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</si>
  <si>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</si>
  <si>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</si>
  <si>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</si>
  <si>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</si>
  <si>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</si>
  <si>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</si>
  <si>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</si>
  <si>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</si>
  <si>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</si>
  <si>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</si>
  <si>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</si>
  <si>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</si>
  <si>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</si>
  <si>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</si>
  <si>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</si>
  <si>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</si>
  <si>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</si>
  <si>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</si>
  <si>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</si>
  <si>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</si>
  <si>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</si>
  <si>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</si>
  <si>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</si>
  <si>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</si>
  <si>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</si>
  <si>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</si>
  <si>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</si>
  <si>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</si>
  <si>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</si>
  <si>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</si>
  <si>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</si>
  <si>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</si>
  <si>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</si>
  <si>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</si>
  <si>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</si>
  <si>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</si>
  <si>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</si>
  <si>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</si>
  <si>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</si>
  <si>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</si>
  <si>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</si>
  <si>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</si>
  <si>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</si>
  <si>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</si>
  <si>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</si>
  <si>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</si>
  <si>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</si>
  <si>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</si>
  <si>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</si>
  <si>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</si>
  <si>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</si>
  <si>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</si>
  <si>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</si>
  <si>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</si>
  <si>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</si>
  <si>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</si>
  <si>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</si>
  <si>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</si>
  <si>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</si>
  <si>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</si>
  <si>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</si>
  <si>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</si>
  <si>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</si>
  <si>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</si>
  <si>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</si>
  <si>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</si>
  <si>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</si>
  <si>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</si>
  <si>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</si>
  <si>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</si>
  <si>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</si>
  <si>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</si>
  <si>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</si>
  <si>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</si>
  <si>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</si>
  <si>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</si>
  <si>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</si>
  <si>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</si>
  <si>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</si>
  <si>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</si>
  <si>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</si>
  <si>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</si>
  <si>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</si>
  <si>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</si>
  <si>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</si>
  <si>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</si>
  <si>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</si>
  <si>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</si>
  <si>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</si>
  <si>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</si>
  <si>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</si>
  <si>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</si>
  <si>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</si>
  <si>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</si>
  <si>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</si>
  <si>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</si>
  <si>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</si>
  <si>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</si>
  <si>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</si>
  <si>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</si>
  <si>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</si>
  <si>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</si>
  <si>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</si>
  <si>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</si>
  <si>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</si>
  <si>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</si>
  <si>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</si>
  <si>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</si>
  <si>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</si>
  <si>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</si>
  <si>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</si>
  <si>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</si>
  <si>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</si>
  <si>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</si>
  <si>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</si>
  <si>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</si>
  <si>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</si>
  <si>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</si>
  <si>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</si>
  <si>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</si>
  <si>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</si>
  <si>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</si>
  <si>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</si>
  <si>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</si>
  <si>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</si>
  <si>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</si>
  <si>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</si>
  <si>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</si>
  <si>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</si>
  <si>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</si>
  <si>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</si>
  <si>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</si>
  <si>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</si>
  <si>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</si>
  <si>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</si>
  <si>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</si>
  <si>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</si>
  <si>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</si>
  <si>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</si>
  <si>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</si>
  <si>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</si>
  <si>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</si>
  <si>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</si>
  <si>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</si>
  <si>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</si>
  <si>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</si>
  <si>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</si>
  <si>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</si>
  <si>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</si>
  <si>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</si>
  <si>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</si>
  <si>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</si>
  <si>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</si>
  <si>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</si>
  <si>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</si>
  <si>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</si>
  <si>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</si>
  <si>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</si>
  <si>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</si>
  <si>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</si>
  <si>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</si>
  <si>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</si>
  <si>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</si>
  <si>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</si>
  <si>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</si>
  <si>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</si>
  <si>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</si>
  <si>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</si>
  <si>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</si>
  <si>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</si>
  <si>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</si>
  <si>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</si>
  <si>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</si>
  <si>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</si>
  <si>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</si>
  <si>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</si>
  <si>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</si>
  <si>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</si>
  <si>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</si>
  <si>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</si>
  <si>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</si>
  <si>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</si>
  <si>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</si>
  <si>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</si>
  <si>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</si>
  <si>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</si>
  <si>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</si>
  <si>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</si>
  <si>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</si>
  <si>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</si>
  <si>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</si>
  <si>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</si>
  <si>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</si>
  <si>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</si>
  <si>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</si>
  <si>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</si>
  <si>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</si>
  <si>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</si>
  <si>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</si>
  <si>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</si>
  <si>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</si>
  <si>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</si>
  <si>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</si>
  <si>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</si>
  <si>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</si>
  <si>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</si>
  <si>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</si>
  <si>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</si>
  <si>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</si>
  <si>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</si>
  <si>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</si>
  <si>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</si>
  <si>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</si>
  <si>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</si>
  <si>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</si>
  <si>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</si>
  <si>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</si>
  <si>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</si>
  <si>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</si>
  <si>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</si>
  <si>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</si>
  <si>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</si>
  <si>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</si>
  <si>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</si>
  <si>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</si>
  <si>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</si>
  <si>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</si>
  <si>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</si>
  <si>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</si>
  <si>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</si>
  <si>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</si>
  <si>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</si>
  <si>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</si>
  <si>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</si>
  <si>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</si>
  <si>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</si>
  <si>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</si>
  <si>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</si>
  <si>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</si>
  <si>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</si>
  <si>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</si>
  <si>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</si>
  <si>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</si>
  <si>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</si>
  <si>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</si>
  <si>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</si>
  <si>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</si>
  <si>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</si>
  <si>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</si>
  <si>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</si>
  <si>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</si>
  <si>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</si>
  <si>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</si>
  <si>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</si>
  <si>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</si>
  <si>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</si>
  <si>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</si>
  <si>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</si>
  <si>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</si>
  <si>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</si>
  <si>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</si>
  <si>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</si>
  <si>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</si>
  <si>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</si>
  <si>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</si>
  <si>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</si>
  <si>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</si>
  <si>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</si>
  <si>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</si>
  <si>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</si>
  <si>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</si>
  <si>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</si>
  <si>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</si>
  <si>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</si>
  <si>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</si>
  <si>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</si>
  <si>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</si>
  <si>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</si>
  <si>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</si>
  <si>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</si>
  <si>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</si>
  <si>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</si>
  <si>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</si>
  <si>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</si>
  <si>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</si>
  <si>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</si>
  <si>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</si>
  <si>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</si>
  <si>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</si>
  <si>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</si>
  <si>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</si>
  <si>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</si>
  <si>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</si>
  <si>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</si>
  <si>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</si>
  <si>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</si>
  <si>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</si>
  <si>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</si>
  <si>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</si>
  <si>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</si>
  <si>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</si>
  <si>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</si>
  <si>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</si>
  <si>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</si>
  <si>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</si>
  <si>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</si>
  <si>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</si>
  <si>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</si>
  <si>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</si>
  <si>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</si>
  <si>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</si>
  <si>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</si>
  <si>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</si>
  <si>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</si>
  <si>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</si>
  <si>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</si>
  <si>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</si>
  <si>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</si>
  <si>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</si>
  <si>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</si>
  <si>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</si>
  <si>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</si>
  <si>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</si>
  <si>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</si>
  <si>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</si>
  <si>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</si>
  <si>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</si>
  <si>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</si>
  <si>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</si>
  <si>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</si>
  <si>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</si>
  <si>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</si>
  <si>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</si>
  <si>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</si>
  <si>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</si>
  <si>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</si>
  <si>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</si>
  <si>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</si>
  <si>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</si>
  <si>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</si>
  <si>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</si>
  <si>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</si>
  <si>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</si>
  <si>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</si>
  <si>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</si>
  <si>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</si>
  <si>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</si>
  <si>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</si>
  <si>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</si>
  <si>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</si>
  <si>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</si>
  <si>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</si>
  <si>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</si>
  <si>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</si>
  <si>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</si>
  <si>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</si>
  <si>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</si>
  <si>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</si>
  <si>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</si>
  <si>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</si>
  <si>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</si>
  <si>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</si>
  <si>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</si>
  <si>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</si>
  <si>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</si>
  <si>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</si>
  <si>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</si>
  <si>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</si>
  <si>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</si>
  <si>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</si>
  <si>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</si>
  <si>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</si>
  <si>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</si>
  <si>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</si>
  <si>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</si>
  <si>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</si>
  <si>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</si>
  <si>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</si>
  <si>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</si>
  <si>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</si>
  <si>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</si>
  <si>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</si>
  <si>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</si>
  <si>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</si>
  <si>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</si>
  <si>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</si>
  <si>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</si>
  <si>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</si>
  <si>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</si>
  <si>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</si>
  <si>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</si>
  <si>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</si>
  <si>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</si>
  <si>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</si>
  <si>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</si>
  <si>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</si>
  <si>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</si>
  <si>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</si>
  <si>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</si>
  <si>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</si>
  <si>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</si>
  <si>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</si>
  <si>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</si>
  <si>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</si>
  <si>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</si>
  <si>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</si>
  <si>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</si>
  <si>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</si>
  <si>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</si>
  <si>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</si>
  <si>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</si>
  <si>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</si>
  <si>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</si>
  <si>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</si>
  <si>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</si>
  <si>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</si>
  <si>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</si>
  <si>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</si>
  <si>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</si>
  <si>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</si>
  <si>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</si>
  <si>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</si>
  <si>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</si>
  <si>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</si>
  <si>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</si>
  <si>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</si>
  <si>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</si>
  <si>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</si>
  <si>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</si>
  <si>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</si>
  <si>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</si>
  <si>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</si>
  <si>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</si>
  <si>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</si>
  <si>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</si>
  <si>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</si>
  <si>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</si>
  <si>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</si>
  <si>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</si>
  <si>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</si>
  <si>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</si>
  <si>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</si>
  <si>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</si>
  <si>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</si>
  <si>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</si>
  <si>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</si>
  <si>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</si>
  <si>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</si>
  <si>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</si>
  <si>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</si>
  <si>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</si>
  <si>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</si>
  <si>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</si>
  <si>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</si>
  <si>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</si>
  <si>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</si>
  <si>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</si>
  <si>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</si>
  <si>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</si>
  <si>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</si>
  <si>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</si>
  <si>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</si>
  <si>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</si>
  <si>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</si>
  <si>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</si>
  <si>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</si>
  <si>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</si>
  <si>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</si>
  <si>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</si>
  <si>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</si>
  <si>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</si>
  <si>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</si>
  <si>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</si>
  <si>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</si>
  <si>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</si>
  <si>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</si>
  <si>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</si>
  <si>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</si>
  <si>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</si>
  <si>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</si>
  <si>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</si>
  <si>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</si>
  <si>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</si>
  <si>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</si>
  <si>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</si>
  <si>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</si>
  <si>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</si>
  <si>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</si>
  <si>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</si>
  <si>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</si>
  <si>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</si>
  <si>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</si>
  <si>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</si>
  <si>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</si>
  <si>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</si>
  <si>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</si>
  <si>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</si>
  <si>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</si>
  <si>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</si>
  <si>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</si>
  <si>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</si>
  <si>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</si>
  <si>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</si>
  <si>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</si>
  <si>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</si>
  <si>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</si>
  <si>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</si>
  <si>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</si>
  <si>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</si>
  <si>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</si>
  <si>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</si>
  <si>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</si>
  <si>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</si>
  <si>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</si>
  <si>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</si>
  <si>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</si>
  <si>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</si>
  <si>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</si>
  <si>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</si>
  <si>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</si>
  <si>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</si>
  <si>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</si>
  <si>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</si>
  <si>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</si>
  <si>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</si>
  <si>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</si>
  <si>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</si>
  <si>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</si>
  <si>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</si>
  <si>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</si>
  <si>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</si>
  <si>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</si>
  <si>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</si>
  <si>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</si>
  <si>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</si>
  <si>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</si>
  <si>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</si>
  <si>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</si>
  <si>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</si>
  <si>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</si>
  <si>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</si>
  <si>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</si>
  <si>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</si>
  <si>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</si>
  <si>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</si>
  <si>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</si>
  <si>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</si>
  <si>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</si>
  <si>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</si>
  <si>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</si>
  <si>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</si>
  <si>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</si>
  <si>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</si>
  <si>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</si>
  <si>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</si>
  <si>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</si>
  <si>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</si>
  <si>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</si>
  <si>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</si>
  <si>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</si>
  <si>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</si>
  <si>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</si>
  <si>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</si>
  <si>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</si>
  <si>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</si>
  <si>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</si>
  <si>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</si>
  <si>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</si>
  <si>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</si>
  <si>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</si>
  <si>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</si>
  <si>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</si>
  <si>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</si>
  <si>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</si>
  <si>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</si>
  <si>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</si>
  <si>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</si>
  <si>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</si>
  <si>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</si>
  <si>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</si>
  <si>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</si>
  <si>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</si>
  <si>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</si>
  <si>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</si>
  <si>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</si>
  <si>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</si>
  <si>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</si>
  <si>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</si>
  <si>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</si>
  <si>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</si>
  <si>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</si>
  <si>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</si>
  <si>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</si>
  <si>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</si>
  <si>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</si>
  <si>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</si>
  <si>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</si>
  <si>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</si>
  <si>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</si>
  <si>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</si>
  <si>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</si>
  <si>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</si>
  <si>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</si>
  <si>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</si>
  <si>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</si>
  <si>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</si>
  <si>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</si>
  <si>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</si>
  <si>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</si>
  <si>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</si>
  <si>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</si>
  <si>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</si>
  <si>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</si>
  <si>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</si>
  <si>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</si>
  <si>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</si>
  <si>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</si>
  <si>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</si>
  <si>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</si>
  <si>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</si>
  <si>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</si>
  <si>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</si>
  <si>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</si>
  <si>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</si>
  <si>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</si>
  <si>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</si>
  <si>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</si>
  <si>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</si>
  <si>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</si>
  <si>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</si>
  <si>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</si>
  <si>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</si>
  <si>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</si>
  <si>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</si>
  <si>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</si>
  <si>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</si>
  <si>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</si>
  <si>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</si>
  <si>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</si>
  <si>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</si>
  <si>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</si>
  <si>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</si>
  <si>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</si>
  <si>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</si>
  <si>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</si>
  <si>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</si>
  <si>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</si>
  <si>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</si>
  <si>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</si>
  <si>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</si>
  <si>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</si>
  <si>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</si>
  <si>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</si>
  <si>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</si>
  <si>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</si>
  <si>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</si>
  <si>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</si>
  <si>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</si>
  <si>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</si>
  <si>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</si>
  <si>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</si>
  <si>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</si>
  <si>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</si>
  <si>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</si>
  <si>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</si>
  <si>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</si>
  <si>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</si>
  <si>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</si>
  <si>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</si>
  <si>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</si>
  <si>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</si>
  <si>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</si>
  <si>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</si>
  <si>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</si>
  <si>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</si>
  <si>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</si>
  <si>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</si>
  <si>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</si>
  <si>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</si>
  <si>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</si>
  <si>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</si>
  <si>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</si>
  <si>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</si>
  <si>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</si>
  <si>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</si>
  <si>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</si>
  <si>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</si>
  <si>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</si>
  <si>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</si>
  <si>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</si>
  <si>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</si>
  <si>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</si>
  <si>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</si>
  <si>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</si>
  <si>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</si>
  <si>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</si>
  <si>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</si>
  <si>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</si>
  <si>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</si>
  <si>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</si>
  <si>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</si>
  <si>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</si>
  <si>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</si>
  <si>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</si>
  <si>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</si>
  <si>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</si>
  <si>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</si>
  <si>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</si>
  <si>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</si>
  <si>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</si>
  <si>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</si>
  <si>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</si>
  <si>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</si>
  <si>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</si>
  <si>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</si>
  <si>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</si>
  <si>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</si>
  <si>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</si>
  <si>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</si>
  <si>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</si>
  <si>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</si>
  <si>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</si>
  <si>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</si>
  <si>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</si>
  <si>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</si>
  <si>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</si>
  <si>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</si>
  <si>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</si>
  <si>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</si>
  <si>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</si>
  <si>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</si>
  <si>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</si>
  <si>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</si>
  <si>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</si>
  <si>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</si>
  <si>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</si>
  <si>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</si>
  <si>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</si>
  <si>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</si>
  <si>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</si>
  <si>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</si>
  <si>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</si>
  <si>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</si>
  <si>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</si>
  <si>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</si>
  <si>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</si>
  <si>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</si>
  <si>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</si>
  <si>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</si>
  <si>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</si>
  <si>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</si>
  <si>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</si>
  <si>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</si>
  <si>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</si>
  <si>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</si>
  <si>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</si>
  <si>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</si>
  <si>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</si>
  <si>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</si>
  <si>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</si>
  <si>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</si>
  <si>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</si>
  <si>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</si>
  <si>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</si>
  <si>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</si>
  <si>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</si>
  <si>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</si>
  <si>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</si>
  <si>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</si>
  <si>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</si>
  <si>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</si>
  <si>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</si>
  <si>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</si>
  <si>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</si>
  <si>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</si>
  <si>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</si>
  <si>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</si>
  <si>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</si>
  <si>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</si>
  <si>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</si>
  <si>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</si>
  <si>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</si>
  <si>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</si>
  <si>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</si>
  <si>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</si>
  <si>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</si>
  <si>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</si>
  <si>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</si>
  <si>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</si>
  <si>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</si>
  <si>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</si>
  <si>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</si>
  <si>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</si>
  <si>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</si>
  <si>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</si>
  <si>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</si>
  <si>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</si>
  <si>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</si>
  <si>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</si>
  <si>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</si>
  <si>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</si>
  <si>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</si>
  <si>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</si>
  <si>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</si>
  <si>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</si>
  <si>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</si>
  <si>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</si>
  <si>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</si>
  <si>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</si>
  <si>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</si>
  <si>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</si>
  <si>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</si>
  <si>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</si>
  <si>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</si>
  <si>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</si>
  <si>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</si>
  <si>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</si>
  <si>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</si>
  <si>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</si>
  <si>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</si>
  <si>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</si>
  <si>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</si>
  <si>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</si>
  <si>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</si>
  <si>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</si>
  <si>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</si>
  <si>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</si>
  <si>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</si>
  <si>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</si>
  <si>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</si>
  <si>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</si>
  <si>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</si>
  <si>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</si>
  <si>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</si>
  <si>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</si>
  <si>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</si>
  <si>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</si>
  <si>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</si>
  <si>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</si>
  <si>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</si>
  <si>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</si>
  <si>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</si>
  <si>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</si>
  <si>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</si>
  <si>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</si>
  <si>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</si>
  <si>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</si>
  <si>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</si>
  <si>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</si>
  <si>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</si>
  <si>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</si>
  <si>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</si>
  <si>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</si>
  <si>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</si>
  <si>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</si>
  <si>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</si>
  <si>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</si>
  <si>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</si>
  <si>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</si>
  <si>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</si>
  <si>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</si>
  <si>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</si>
  <si>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</si>
  <si>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</si>
  <si>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</si>
  <si>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</si>
  <si>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</si>
  <si>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</si>
  <si>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</si>
  <si>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</si>
  <si>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</si>
  <si>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</si>
  <si>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</si>
  <si>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</si>
  <si>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</si>
  <si>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</si>
  <si>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</si>
  <si>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</si>
  <si>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</si>
  <si>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</si>
  <si>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</si>
  <si>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</si>
  <si>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</si>
  <si>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</si>
  <si>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</si>
  <si>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</si>
  <si>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</si>
  <si>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</si>
  <si>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</si>
  <si>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</si>
  <si>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</si>
  <si>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</si>
  <si>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</si>
  <si>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</si>
  <si>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</si>
  <si>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</si>
  <si>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</si>
  <si>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</si>
  <si>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</si>
  <si>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</si>
  <si>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</si>
  <si>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</si>
  <si>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</si>
  <si>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</si>
  <si>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</si>
  <si>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</si>
  <si>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</si>
  <si>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</si>
  <si>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</si>
  <si>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</si>
  <si>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</si>
  <si>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</si>
  <si>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</si>
  <si>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</si>
  <si>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</si>
  <si>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</si>
  <si>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</si>
  <si>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</si>
  <si>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</si>
  <si>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</si>
  <si>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</si>
  <si>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</si>
  <si>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</si>
  <si>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</si>
  <si>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</si>
  <si>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</si>
  <si>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</si>
  <si>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</si>
  <si>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</si>
  <si>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</si>
  <si>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</si>
  <si>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</si>
  <si>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</si>
  <si>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</si>
  <si>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</si>
  <si>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</si>
  <si>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</si>
  <si>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</si>
  <si>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</si>
  <si>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</si>
  <si>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</si>
  <si>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</si>
  <si>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</si>
  <si>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</si>
  <si>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</si>
  <si>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</si>
  <si>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</si>
  <si>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</si>
  <si>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</si>
  <si>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</si>
  <si>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</si>
  <si>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</si>
  <si>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</si>
  <si>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</si>
  <si>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</si>
  <si>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</si>
  <si>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</si>
  <si>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</si>
  <si>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</si>
  <si>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</si>
  <si>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</si>
  <si>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</si>
  <si>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</si>
  <si>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</si>
  <si>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</si>
  <si>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</si>
  <si>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</si>
  <si>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</si>
  <si>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</si>
  <si>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</si>
  <si>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</si>
  <si>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</si>
  <si>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</si>
  <si>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</si>
  <si>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</si>
  <si>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</si>
  <si>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</si>
  <si>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</si>
  <si>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</si>
  <si>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</si>
  <si>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</si>
  <si>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</si>
  <si>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</si>
  <si>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</si>
  <si>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</si>
  <si>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</si>
  <si>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</si>
  <si>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</si>
  <si>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</si>
  <si>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</si>
  <si>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</si>
  <si>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</si>
  <si>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</si>
  <si>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</si>
  <si>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</si>
  <si>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</si>
  <si>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</si>
  <si>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</si>
  <si>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</si>
  <si>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</si>
  <si>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</si>
  <si>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</si>
  <si>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</si>
  <si>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</si>
  <si>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</si>
  <si>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</si>
  <si>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</si>
  <si>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</si>
  <si>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</si>
  <si>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</si>
  <si>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</si>
  <si>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</si>
  <si>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</si>
  <si>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</si>
  <si>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</si>
  <si>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</si>
  <si>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</si>
  <si>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</si>
  <si>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</si>
  <si>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</si>
  <si>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</si>
  <si>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</si>
  <si>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</si>
  <si>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</si>
  <si>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</si>
  <si>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</si>
  <si>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</si>
  <si>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</si>
  <si>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</si>
  <si>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</si>
  <si>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</si>
  <si>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</si>
  <si>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</si>
  <si>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</si>
  <si>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</si>
  <si>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</si>
  <si>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</si>
  <si>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</si>
  <si>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</si>
  <si>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</si>
  <si>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</si>
  <si>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</si>
  <si>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</si>
  <si>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</si>
  <si>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</si>
  <si>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</si>
  <si>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</si>
  <si>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</si>
  <si>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</si>
  <si>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</si>
  <si>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</si>
  <si>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</si>
  <si>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</si>
  <si>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</si>
  <si>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</si>
  <si>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</si>
  <si>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</si>
  <si>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</si>
  <si>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</si>
  <si>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</si>
  <si>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</si>
  <si>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</si>
  <si>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</si>
  <si>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</si>
  <si>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</si>
  <si>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</si>
  <si>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</si>
  <si>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</si>
  <si>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</si>
  <si>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</si>
  <si>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</si>
  <si>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</si>
  <si>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</si>
  <si>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</si>
  <si>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</si>
  <si>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</si>
  <si>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</si>
  <si>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</si>
  <si>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</si>
  <si>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</si>
  <si>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</si>
  <si>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</si>
  <si>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</si>
  <si>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</si>
  <si>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</si>
  <si>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</si>
  <si>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</si>
  <si>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</si>
  <si>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</si>
  <si>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</si>
  <si>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</si>
  <si>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</si>
  <si>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</si>
  <si>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</si>
  <si>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</si>
  <si>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</si>
  <si>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</si>
  <si>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</si>
  <si>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</si>
  <si>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</si>
  <si>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</si>
  <si>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</si>
  <si>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</si>
  <si>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</si>
  <si>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</si>
  <si>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</si>
  <si>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</si>
  <si>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</si>
  <si>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</si>
  <si>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</si>
  <si>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</si>
  <si>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</si>
  <si>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</si>
  <si>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</si>
  <si>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</si>
  <si>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</si>
  <si>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</si>
  <si>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</si>
  <si>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</si>
  <si>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</si>
  <si>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</si>
  <si>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</si>
  <si>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</si>
  <si>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</si>
  <si>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</si>
  <si>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</si>
  <si>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</si>
  <si>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</si>
  <si>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</si>
  <si>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</si>
  <si>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</si>
  <si>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</si>
  <si>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</si>
  <si>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</si>
  <si>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</si>
  <si>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</si>
  <si>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</si>
  <si>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</si>
  <si>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</si>
  <si>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</si>
  <si>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</si>
  <si>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</si>
  <si>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</si>
  <si>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</si>
  <si>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</si>
  <si>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</si>
  <si>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</si>
  <si>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</si>
  <si>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</si>
  <si>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</si>
  <si>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</si>
  <si>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</si>
  <si>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</si>
  <si>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</si>
  <si>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</si>
  <si>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</si>
  <si>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</si>
  <si>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</si>
  <si>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</si>
  <si>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</si>
  <si>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</si>
  <si>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</si>
  <si>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</si>
  <si>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</si>
  <si>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</si>
  <si>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</si>
  <si>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</si>
  <si>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</si>
  <si>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</si>
  <si>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</si>
  <si>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</si>
  <si>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</si>
  <si>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</si>
  <si>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</si>
  <si>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</si>
  <si>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</si>
  <si>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</si>
  <si>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</si>
  <si>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</si>
  <si>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</si>
  <si>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</si>
  <si>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</si>
  <si>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</si>
  <si>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</si>
  <si>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</si>
  <si>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</si>
  <si>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</si>
  <si>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</si>
  <si>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</si>
  <si>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</si>
  <si>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</si>
  <si>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</si>
  <si>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</si>
  <si>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</si>
  <si>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</si>
  <si>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</si>
  <si>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</si>
  <si>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</si>
  <si>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</si>
  <si>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</si>
  <si>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</si>
  <si>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</si>
  <si>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</si>
  <si>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</si>
  <si>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</si>
  <si>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</si>
  <si>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</si>
  <si>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</si>
  <si>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</si>
  <si>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</si>
  <si>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</si>
  <si>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</si>
  <si>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</si>
  <si>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</si>
  <si>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</si>
  <si>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</si>
  <si>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</si>
  <si>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</si>
  <si>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</si>
  <si>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</si>
  <si>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</si>
  <si>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</si>
  <si>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</si>
  <si>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</si>
  <si>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</si>
  <si>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</si>
  <si>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</si>
  <si>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</si>
  <si>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</si>
  <si>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</si>
  <si>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</si>
  <si>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</si>
  <si>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</si>
  <si>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</si>
  <si>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</si>
  <si>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</si>
  <si>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</si>
  <si>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</si>
  <si>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</si>
  <si>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</si>
  <si>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</si>
  <si>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</si>
  <si>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</si>
  <si>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</si>
  <si>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</si>
  <si>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</si>
  <si>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</si>
  <si>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</si>
  <si>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</si>
  <si>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</si>
  <si>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</si>
  <si>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</si>
  <si>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</si>
  <si>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</si>
  <si>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</si>
  <si>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</si>
  <si>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</si>
  <si>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</si>
  <si>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</si>
  <si>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</si>
  <si>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</si>
  <si>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</si>
  <si>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</si>
  <si>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</si>
  <si>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</si>
  <si>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</si>
  <si>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</si>
  <si>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</si>
  <si>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</si>
  <si>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</si>
  <si>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</si>
  <si>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</si>
  <si>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</si>
  <si>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</si>
  <si>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</si>
  <si>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</si>
  <si>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</si>
  <si>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</si>
  <si>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</si>
  <si>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</si>
  <si>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</si>
  <si>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</si>
  <si>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</si>
  <si>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</si>
  <si>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</si>
  <si>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</si>
  <si>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</si>
  <si>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</si>
  <si>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</si>
  <si>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</si>
  <si>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</si>
  <si>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</si>
  <si>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</si>
  <si>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</si>
  <si>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</si>
  <si>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</si>
  <si>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</si>
  <si>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</si>
  <si>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</si>
  <si>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</si>
  <si>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</si>
  <si>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</si>
  <si>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</si>
  <si>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</si>
  <si>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</si>
  <si>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</si>
  <si>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</si>
  <si>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</si>
  <si>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</si>
  <si>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</si>
  <si>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</si>
  <si>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</si>
  <si>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</si>
  <si>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</si>
  <si>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</si>
  <si>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</si>
  <si>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</si>
  <si>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</si>
  <si>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</si>
  <si>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</si>
  <si>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</si>
  <si>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</si>
  <si>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</si>
  <si>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</si>
  <si>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</si>
  <si>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</si>
  <si>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</si>
  <si>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</si>
  <si>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</si>
  <si>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</si>
  <si>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</si>
  <si>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</si>
  <si>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</si>
  <si>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</si>
  <si>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</si>
  <si>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</si>
  <si>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</si>
  <si>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</si>
  <si>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</si>
  <si>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</si>
  <si>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</si>
  <si>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</si>
  <si>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</si>
  <si>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</si>
  <si>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</si>
  <si>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</si>
  <si>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</si>
  <si>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</si>
  <si>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</si>
  <si>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</si>
  <si>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</si>
  <si>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</si>
  <si>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</si>
  <si>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</si>
  <si>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</si>
  <si>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</si>
  <si>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</si>
  <si>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</si>
  <si>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</si>
  <si>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</si>
  <si>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</si>
  <si>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</si>
  <si>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</si>
  <si>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</si>
  <si>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</si>
  <si>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</si>
  <si>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</si>
  <si>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</si>
  <si>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</si>
  <si>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</si>
  <si>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</si>
  <si>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</si>
  <si>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</si>
  <si>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</si>
  <si>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</si>
  <si>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</si>
  <si>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</si>
  <si>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</si>
  <si>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</si>
  <si>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</si>
  <si>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</si>
  <si>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</si>
  <si>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</si>
  <si>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</si>
  <si>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</si>
  <si>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</si>
  <si>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</si>
  <si>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</si>
  <si>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</si>
  <si>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</si>
  <si>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</si>
  <si>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</si>
  <si>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</si>
  <si>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</si>
  <si>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</si>
  <si>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</si>
  <si>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</si>
  <si>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</si>
  <si>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</si>
  <si>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</si>
  <si>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</si>
  <si>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</si>
  <si>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</si>
  <si>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</si>
  <si>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</si>
  <si>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</si>
  <si>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</si>
  <si>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</si>
  <si>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</si>
  <si>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</si>
  <si>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</si>
  <si>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</si>
  <si>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</si>
  <si>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</si>
  <si>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</si>
  <si>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</si>
  <si>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</si>
  <si>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</si>
  <si>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</si>
  <si>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</si>
  <si>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</si>
  <si>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</si>
  <si>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</si>
  <si>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</si>
  <si>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</si>
  <si>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</si>
  <si>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</si>
  <si>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</si>
  <si>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</si>
  <si>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</si>
  <si>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</si>
  <si>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</si>
  <si>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</si>
  <si>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</si>
  <si>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</si>
  <si>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</si>
  <si>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</si>
  <si>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</si>
  <si>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</si>
  <si>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</si>
  <si>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</si>
  <si>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</si>
  <si>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</si>
  <si>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</si>
  <si>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</si>
  <si>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</si>
  <si>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</si>
  <si>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</si>
  <si>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</si>
  <si>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</si>
  <si>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</si>
  <si>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</si>
  <si>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</si>
  <si>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</si>
  <si>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</si>
  <si>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</si>
  <si>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</si>
  <si>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</si>
  <si>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</si>
  <si>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</si>
  <si>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</si>
  <si>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</si>
  <si>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</si>
  <si>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</si>
  <si>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</si>
  <si>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</si>
  <si>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</si>
  <si>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</si>
  <si>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</si>
  <si>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</si>
  <si>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</si>
  <si>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</si>
  <si>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</si>
  <si>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</si>
  <si>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</si>
  <si>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</si>
  <si>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</si>
  <si>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</si>
  <si>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</si>
  <si>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</si>
  <si>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</si>
  <si>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</si>
  <si>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</si>
  <si>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</si>
  <si>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</si>
  <si>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</si>
  <si>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</si>
  <si>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</si>
  <si>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</si>
  <si>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</si>
  <si>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</si>
  <si>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</si>
  <si>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</si>
  <si>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</si>
  <si>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</si>
  <si>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</si>
  <si>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</si>
  <si>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</si>
  <si>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</si>
  <si>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</si>
  <si>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</si>
  <si>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</si>
  <si>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</si>
  <si>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</si>
  <si>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</si>
  <si>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</si>
  <si>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</si>
  <si>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</si>
  <si>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</si>
  <si>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</si>
  <si>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</si>
  <si>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</si>
  <si>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</si>
  <si>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</si>
  <si>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</si>
  <si>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</si>
  <si>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</si>
  <si>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</si>
  <si>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</si>
  <si>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</si>
  <si>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</si>
  <si>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</si>
  <si>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</si>
  <si>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</si>
  <si>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</si>
  <si>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</si>
  <si>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</si>
  <si>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</si>
  <si>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</si>
  <si>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</si>
  <si>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</si>
  <si>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</si>
  <si>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</si>
  <si>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</si>
  <si>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</si>
  <si>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</si>
  <si>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</si>
  <si>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</si>
  <si>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</si>
  <si>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</si>
  <si>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</si>
  <si>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</si>
  <si>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</si>
  <si>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</si>
  <si>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</si>
  <si>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</si>
  <si>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</si>
  <si>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</si>
  <si>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</si>
  <si>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</si>
  <si>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</si>
  <si>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</si>
  <si>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</si>
  <si>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</si>
  <si>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</si>
  <si>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</si>
  <si>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</si>
  <si>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</si>
  <si>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</si>
  <si>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</si>
  <si>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</si>
  <si>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</si>
  <si>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</si>
  <si>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</si>
  <si>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</si>
  <si>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</si>
  <si>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</si>
  <si>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</si>
  <si>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</si>
  <si>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</si>
  <si>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</si>
  <si>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</si>
  <si>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</si>
  <si>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</si>
  <si>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</si>
  <si>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</si>
  <si>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</si>
  <si>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</si>
  <si>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</si>
  <si>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</si>
  <si>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</si>
  <si>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</si>
  <si>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</si>
  <si>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</si>
  <si>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</si>
  <si>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</si>
  <si>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</si>
  <si>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</si>
  <si>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</si>
  <si>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</si>
  <si>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</si>
  <si>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</si>
  <si>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</si>
  <si>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</si>
  <si>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</si>
  <si>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</si>
  <si>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</si>
  <si>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</si>
  <si>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</si>
  <si>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</si>
  <si>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</si>
  <si>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</si>
  <si>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</si>
  <si>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</si>
  <si>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</si>
  <si>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</si>
  <si>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</si>
  <si>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</si>
  <si>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</si>
  <si>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</si>
  <si>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</si>
  <si>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</si>
  <si>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</si>
  <si>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</si>
  <si>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</si>
  <si>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</si>
  <si>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</si>
  <si>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</si>
  <si>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</si>
  <si>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</si>
  <si>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</si>
  <si>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</si>
  <si>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</si>
  <si>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</si>
  <si>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</si>
  <si>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</si>
  <si>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</si>
  <si>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</si>
  <si>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</si>
  <si>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</si>
  <si>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</si>
  <si>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</si>
  <si>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</si>
  <si>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</si>
  <si>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</si>
  <si>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</si>
  <si>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</si>
  <si>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</si>
  <si>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</si>
  <si>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</si>
  <si>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</si>
  <si>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</si>
  <si>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</si>
  <si>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</si>
  <si>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</si>
  <si>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</si>
  <si>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</si>
  <si>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</si>
  <si>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</si>
  <si>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</si>
  <si>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</si>
  <si>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</si>
  <si>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</si>
  <si>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</si>
  <si>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</si>
  <si>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</si>
  <si>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</si>
  <si>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</si>
  <si>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</si>
  <si>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</si>
  <si>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</si>
  <si>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</si>
  <si>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</si>
  <si>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</si>
  <si>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</si>
  <si>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</si>
  <si>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</si>
  <si>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</si>
  <si>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</si>
  <si>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</si>
  <si>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</si>
  <si>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</si>
  <si>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</si>
  <si>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</si>
  <si>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</si>
  <si>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</si>
  <si>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</si>
  <si>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</si>
  <si>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</si>
  <si>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</si>
  <si>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</si>
  <si>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</si>
  <si>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</si>
  <si>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</si>
  <si>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</si>
  <si>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</si>
  <si>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</si>
  <si>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</si>
  <si>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</si>
  <si>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</si>
  <si>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</si>
  <si>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</si>
  <si>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</si>
  <si>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</si>
  <si>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</si>
  <si>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</si>
  <si>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</si>
  <si>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</si>
  <si>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</si>
  <si>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</si>
  <si>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</si>
  <si>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</si>
  <si>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</si>
  <si>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</si>
  <si>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</si>
  <si>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</si>
  <si>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</si>
  <si>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</si>
  <si>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</si>
  <si>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</si>
  <si>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</si>
  <si>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</si>
  <si>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</si>
  <si>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</si>
  <si>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</si>
  <si>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</si>
  <si>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</si>
  <si>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</si>
  <si>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</si>
  <si>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</si>
  <si>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</si>
  <si>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</si>
  <si>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</si>
  <si>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</si>
  <si>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</si>
  <si>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</si>
  <si>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</si>
  <si>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</si>
  <si>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</si>
  <si>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</si>
  <si>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</si>
  <si>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</si>
  <si>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</si>
  <si>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</si>
  <si>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</si>
  <si>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</si>
  <si>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</si>
  <si>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</si>
  <si>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</si>
  <si>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</si>
  <si>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</si>
  <si>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</si>
  <si>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</si>
  <si>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</si>
  <si>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</si>
  <si>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</si>
  <si>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</si>
  <si>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</si>
  <si>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</si>
  <si>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</si>
  <si>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</si>
  <si>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</si>
  <si>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</si>
  <si>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</si>
  <si>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</si>
  <si>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</si>
  <si>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</si>
  <si>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</si>
  <si>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</si>
  <si>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</si>
  <si>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</si>
  <si>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</si>
  <si>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</si>
  <si>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</si>
  <si>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</si>
  <si>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</si>
  <si>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</si>
  <si>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</si>
  <si>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</si>
  <si>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</si>
  <si>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</si>
  <si>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</si>
  <si>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</si>
  <si>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</si>
  <si>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</si>
  <si>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</si>
  <si>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</si>
  <si>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</si>
  <si>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</si>
  <si>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</si>
  <si>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</si>
  <si>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</si>
  <si>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</si>
  <si>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</si>
  <si>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</si>
  <si>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</si>
  <si>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</si>
  <si>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</si>
  <si>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</si>
  <si>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</si>
  <si>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</si>
  <si>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</si>
  <si>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</si>
  <si>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</si>
  <si>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</si>
  <si>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</si>
  <si>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</si>
  <si>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</si>
  <si>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</si>
  <si>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</si>
  <si>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</si>
  <si>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</si>
  <si>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</si>
  <si>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</si>
  <si>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</si>
  <si>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</si>
  <si>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</si>
  <si>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</si>
  <si>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</si>
  <si>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</si>
  <si>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</si>
  <si>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</si>
  <si>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</si>
  <si>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</si>
  <si>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</si>
  <si>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</si>
  <si>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</si>
  <si>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</si>
  <si>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</si>
  <si>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</si>
  <si>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</si>
  <si>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</si>
  <si>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</si>
  <si>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</si>
  <si>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</si>
  <si>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</si>
  <si>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</si>
  <si>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</si>
  <si>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</si>
  <si>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</si>
  <si>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</si>
  <si>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</si>
  <si>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</si>
  <si>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</si>
  <si>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</si>
  <si>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</si>
  <si>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</si>
  <si>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</si>
  <si>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</si>
  <si>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</si>
  <si>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</si>
  <si>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</si>
  <si>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</si>
  <si>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</si>
  <si>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</si>
  <si>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</si>
  <si>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</si>
  <si>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</si>
  <si>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</si>
  <si>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</si>
  <si>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</si>
  <si>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</si>
  <si>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</si>
  <si>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</si>
  <si>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</si>
  <si>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</si>
  <si>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</si>
  <si>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</si>
  <si>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</si>
  <si>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</si>
  <si>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</si>
  <si>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</si>
  <si>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</si>
  <si>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</si>
  <si>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</si>
  <si>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</si>
  <si>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</si>
  <si>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</si>
  <si>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</si>
  <si>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</si>
  <si>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</si>
  <si>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</si>
  <si>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</si>
  <si>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</si>
  <si>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</si>
  <si>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</si>
  <si>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</si>
  <si>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</si>
  <si>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</si>
  <si>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</si>
  <si>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</si>
  <si>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</si>
  <si>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</si>
  <si>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</si>
  <si>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</si>
  <si>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</si>
  <si>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</si>
  <si>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</si>
  <si>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</si>
  <si>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</si>
  <si>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</si>
  <si>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</si>
  <si>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</si>
  <si>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</si>
  <si>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</si>
  <si>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</si>
  <si>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</si>
  <si>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</si>
  <si>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</si>
  <si>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</si>
  <si>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</si>
  <si>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</si>
  <si>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</si>
  <si>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</si>
  <si>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</si>
  <si>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</si>
  <si>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</si>
  <si>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</si>
  <si>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</si>
  <si>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</si>
  <si>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</si>
  <si>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</si>
  <si>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</si>
  <si>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</si>
  <si>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</si>
  <si>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</si>
  <si>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</si>
  <si>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</si>
  <si>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</si>
  <si>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</si>
  <si>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</si>
  <si>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</si>
  <si>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</si>
  <si>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</si>
  <si>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</si>
  <si>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</si>
  <si>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</si>
  <si>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</si>
  <si>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</si>
  <si>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</si>
  <si>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</si>
  <si>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</si>
  <si>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</si>
  <si>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</si>
  <si>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</si>
  <si>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</si>
  <si>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</si>
  <si>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</si>
  <si>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</si>
  <si>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</si>
  <si>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</si>
  <si>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</si>
  <si>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</si>
  <si>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</si>
  <si>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</si>
  <si>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</si>
  <si>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</si>
  <si>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</si>
  <si>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</si>
  <si>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</si>
  <si>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</si>
  <si>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</si>
  <si>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</si>
  <si>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</si>
  <si>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</si>
  <si>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</si>
  <si>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</si>
  <si>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</si>
  <si>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</si>
  <si>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</si>
  <si>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</si>
  <si>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</si>
  <si>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</si>
  <si>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</si>
  <si>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</si>
  <si>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</si>
  <si>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</si>
  <si>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</si>
  <si>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</si>
  <si>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</si>
  <si>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</si>
  <si>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</si>
  <si>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</si>
  <si>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</si>
  <si>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</si>
  <si>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</si>
  <si>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</si>
  <si>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</si>
  <si>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</si>
  <si>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</si>
  <si>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</si>
  <si>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</si>
  <si>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</si>
  <si>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</si>
  <si>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</si>
  <si>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</si>
  <si>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</si>
  <si>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</si>
  <si>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</si>
  <si>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</si>
  <si>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</si>
  <si>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</si>
  <si>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</si>
  <si>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</si>
  <si>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</si>
  <si>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</si>
  <si>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</si>
  <si>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</si>
  <si>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</si>
  <si>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</si>
  <si>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</si>
  <si>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</si>
  <si>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</si>
  <si>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</si>
  <si>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</si>
  <si>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</si>
  <si>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</si>
  <si>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</si>
  <si>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</si>
  <si>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</si>
  <si>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</si>
  <si>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</si>
  <si>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</si>
  <si>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</si>
  <si>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</si>
  <si>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</si>
  <si>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</si>
  <si>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</si>
  <si>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</si>
  <si>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</si>
  <si>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</si>
  <si>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</si>
  <si>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</si>
  <si>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</si>
  <si>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</si>
  <si>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</si>
  <si>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</si>
  <si>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</si>
  <si>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</si>
  <si>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</si>
  <si>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</si>
  <si>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</si>
  <si>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</si>
  <si>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</si>
  <si>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</si>
  <si>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</si>
  <si>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</si>
  <si>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</si>
  <si>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</si>
  <si>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</si>
  <si>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</si>
  <si>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</si>
  <si>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</si>
  <si>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</si>
  <si>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</si>
  <si>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</si>
  <si>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</si>
  <si>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</si>
  <si>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</si>
  <si>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</si>
  <si>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</si>
  <si>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</si>
  <si>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</si>
  <si>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</si>
  <si>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</si>
  <si>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</si>
  <si>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</si>
  <si>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</si>
  <si>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</si>
  <si>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</si>
  <si>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</si>
  <si>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</si>
  <si>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</si>
  <si>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</si>
  <si>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</si>
  <si>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</si>
  <si>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</si>
  <si>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</si>
  <si>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</si>
  <si>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</si>
  <si>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</si>
  <si>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</si>
  <si>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</si>
  <si>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</si>
  <si>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</si>
  <si>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</si>
  <si>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</si>
  <si>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</si>
  <si>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</si>
  <si>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</si>
  <si>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</si>
  <si>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</si>
  <si>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</si>
  <si>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</si>
  <si>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</si>
  <si>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</si>
  <si>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</si>
  <si>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</si>
  <si>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</si>
  <si>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</si>
  <si>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</si>
  <si>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</si>
  <si>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</si>
  <si>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</si>
  <si>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</si>
  <si>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</si>
  <si>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</si>
  <si>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</si>
  <si>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</si>
  <si>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</si>
  <si>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</si>
  <si>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</si>
  <si>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</si>
  <si>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</si>
  <si>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</si>
  <si>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</si>
  <si>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</si>
  <si>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</si>
  <si>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</si>
  <si>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</si>
  <si>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</si>
  <si>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</si>
  <si>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</si>
  <si>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</si>
  <si>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</si>
  <si>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</si>
  <si>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</si>
  <si>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</si>
  <si>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</si>
  <si>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</si>
  <si>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</si>
  <si>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</si>
  <si>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</si>
  <si>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</si>
  <si>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</si>
  <si>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</si>
  <si>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</si>
  <si>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</si>
  <si>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</si>
  <si>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</si>
  <si>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</si>
  <si>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</si>
  <si>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</si>
  <si>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</si>
  <si>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</si>
  <si>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</si>
  <si>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</si>
  <si>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</si>
  <si>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</si>
  <si>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</si>
  <si>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</si>
  <si>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</si>
  <si>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</si>
  <si>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</si>
  <si>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</si>
  <si>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</si>
  <si>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</si>
  <si>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</si>
  <si>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</si>
  <si>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</si>
  <si>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</si>
  <si>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</si>
  <si>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</si>
  <si>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</si>
  <si>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</si>
  <si>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</si>
  <si>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</si>
  <si>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</si>
  <si>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</si>
  <si>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</si>
  <si>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</si>
  <si>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</si>
  <si>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</si>
  <si>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</si>
  <si>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</si>
  <si>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</si>
  <si>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</si>
  <si>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</si>
  <si>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</si>
  <si>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</si>
  <si>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</si>
  <si>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</si>
  <si>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</si>
  <si>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</si>
  <si>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</si>
  <si>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</si>
  <si>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</si>
  <si>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</si>
  <si>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</si>
  <si>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</si>
  <si>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</si>
  <si>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</si>
  <si>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</si>
  <si>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</si>
  <si>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</si>
  <si>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</si>
  <si>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</si>
  <si>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</si>
  <si>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</si>
  <si>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</si>
  <si>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</si>
  <si>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</si>
  <si>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</si>
  <si>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</si>
  <si>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</si>
  <si>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</si>
  <si>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</si>
  <si>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</si>
  <si>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</si>
  <si>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</si>
  <si>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</si>
  <si>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</si>
  <si>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</si>
  <si>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</si>
  <si>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</si>
  <si>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</si>
  <si>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</si>
  <si>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</si>
  <si>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</si>
  <si>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</si>
  <si>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</si>
  <si>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</si>
  <si>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</si>
  <si>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</si>
  <si>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</si>
  <si>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</si>
  <si>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</si>
  <si>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</si>
  <si>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</si>
  <si>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</si>
  <si>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</si>
  <si>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</si>
  <si>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</si>
  <si>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</si>
  <si>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</si>
  <si>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</si>
  <si>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</si>
  <si>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</si>
  <si>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</si>
  <si>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</si>
  <si>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</si>
  <si>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</si>
  <si>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</si>
  <si>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</si>
  <si>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</si>
  <si>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</si>
  <si>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</si>
  <si>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</si>
  <si>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</si>
  <si>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</si>
  <si>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</si>
  <si>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</si>
  <si>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</si>
  <si>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</si>
  <si>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</si>
  <si>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</si>
  <si>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</si>
  <si>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</si>
  <si>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</si>
  <si>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</si>
  <si>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</si>
  <si>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</si>
  <si>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</si>
  <si>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</si>
  <si>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</si>
  <si>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</si>
  <si>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</si>
  <si>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</si>
  <si>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</si>
  <si>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</si>
  <si>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</si>
  <si>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</si>
  <si>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</si>
  <si>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</si>
  <si>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</si>
  <si>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</si>
  <si>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</si>
  <si>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</si>
  <si>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</si>
  <si>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</si>
  <si>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</si>
  <si>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</si>
  <si>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</si>
  <si>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</si>
  <si>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</si>
  <si>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</si>
  <si>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</si>
  <si>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</si>
  <si>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</si>
  <si>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</si>
  <si>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</si>
  <si>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</si>
  <si>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</si>
  <si>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</si>
  <si>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</si>
  <si>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</si>
  <si>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</si>
  <si>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</si>
  <si>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</si>
  <si>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</si>
  <si>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</si>
  <si>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</si>
  <si>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</si>
  <si>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</si>
  <si>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</si>
  <si>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</si>
  <si>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</si>
  <si>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</si>
  <si>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</si>
  <si>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</si>
  <si>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</si>
  <si>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</si>
  <si>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</si>
  <si>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</si>
  <si>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</si>
  <si>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</si>
  <si>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</si>
  <si>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</si>
  <si>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</si>
  <si>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</si>
  <si>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</si>
  <si>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</si>
  <si>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</si>
  <si>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</si>
  <si>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</si>
  <si>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</si>
  <si>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</si>
  <si>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</si>
  <si>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</si>
  <si>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</si>
  <si>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</si>
  <si>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</si>
  <si>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</si>
  <si>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</si>
  <si>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</si>
  <si>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</si>
  <si>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</si>
  <si>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</si>
  <si>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</si>
  <si>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</si>
  <si>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</si>
  <si>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</si>
  <si>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</si>
  <si>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</si>
  <si>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</si>
  <si>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</si>
  <si>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</si>
  <si>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</si>
  <si>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</si>
  <si>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</si>
  <si>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</si>
  <si>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</si>
  <si>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</si>
  <si>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</si>
  <si>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</si>
  <si>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</si>
  <si>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</si>
  <si>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</si>
  <si>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</si>
  <si>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</si>
  <si>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</si>
  <si>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</si>
  <si>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</si>
  <si>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</si>
  <si>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</si>
  <si>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</si>
  <si>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</si>
  <si>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</si>
  <si>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</si>
  <si>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</si>
  <si>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</si>
  <si>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</si>
  <si>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</si>
  <si>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</si>
  <si>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</si>
  <si>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</si>
  <si>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</si>
  <si>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</si>
  <si>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</si>
  <si>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</si>
  <si>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</si>
  <si>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</si>
  <si>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</si>
  <si>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</si>
  <si>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</si>
  <si>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</si>
  <si>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</si>
  <si>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</si>
  <si>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</si>
  <si>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</si>
  <si>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</si>
  <si>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</si>
  <si>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</si>
  <si>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</si>
  <si>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</si>
  <si>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</si>
  <si>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</si>
  <si>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</si>
  <si>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</si>
  <si>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</si>
  <si>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</si>
  <si>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</si>
  <si>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</si>
  <si>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</si>
  <si>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</si>
  <si>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</si>
  <si>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</si>
  <si>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</si>
  <si>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</si>
  <si>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</si>
  <si>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</si>
  <si>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</si>
  <si>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</si>
  <si>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</si>
  <si>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</si>
  <si>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</si>
  <si>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</si>
  <si>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</si>
  <si>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</si>
  <si>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</si>
  <si>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</si>
  <si>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</si>
  <si>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</si>
  <si>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</si>
  <si>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</si>
  <si>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</si>
  <si>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</si>
  <si>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</si>
  <si>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</si>
  <si>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</si>
  <si>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</si>
  <si>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</si>
  <si>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</si>
  <si>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</si>
  <si>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</si>
  <si>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</si>
  <si>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</si>
  <si>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</si>
  <si>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</si>
  <si>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</si>
  <si>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</si>
  <si>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</si>
  <si>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</si>
  <si>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</si>
  <si>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</si>
  <si>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</si>
  <si>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</si>
  <si>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</si>
  <si>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</si>
  <si>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</si>
  <si>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</si>
  <si>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</si>
  <si>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</si>
  <si>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</si>
  <si>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</si>
  <si>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</si>
  <si>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</si>
  <si>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</si>
  <si>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</si>
  <si>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</si>
  <si>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</si>
  <si>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</si>
  <si>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</si>
  <si>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</si>
  <si>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</si>
  <si>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</si>
  <si>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</si>
  <si>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</si>
  <si>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</si>
  <si>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</si>
  <si>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</si>
  <si>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</si>
  <si>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</si>
  <si>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</si>
  <si>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</si>
  <si>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</si>
  <si>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</si>
  <si>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</si>
  <si>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</si>
  <si>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</si>
  <si>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</si>
  <si>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</si>
  <si>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</si>
  <si>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</si>
  <si>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</si>
  <si>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</si>
  <si>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</si>
  <si>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</si>
  <si>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</si>
  <si>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</si>
  <si>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</si>
  <si>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</si>
  <si>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</si>
  <si>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</si>
  <si>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</si>
  <si>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</si>
  <si>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</si>
  <si>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</si>
  <si>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</si>
  <si>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</si>
  <si>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</si>
  <si>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</si>
  <si>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</si>
  <si>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</si>
  <si>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</si>
  <si>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</si>
  <si>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</si>
  <si>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</si>
  <si>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</si>
  <si>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</si>
  <si>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</si>
  <si>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</si>
  <si>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</si>
  <si>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</si>
  <si>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</si>
  <si>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</si>
  <si>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</si>
  <si>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</si>
  <si>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</si>
  <si>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</si>
  <si>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</si>
  <si>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</si>
  <si>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</si>
  <si>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</si>
  <si>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</si>
  <si>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</si>
  <si>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</si>
  <si>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</si>
  <si>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</si>
  <si>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</si>
  <si>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</si>
  <si>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</si>
  <si>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</si>
  <si>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</si>
  <si>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</si>
  <si>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</si>
  <si>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</si>
  <si>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</si>
  <si>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</si>
  <si>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</si>
  <si>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</si>
  <si>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</si>
  <si>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</si>
  <si>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</si>
  <si>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</si>
  <si>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</si>
  <si>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</si>
  <si>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</si>
  <si>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</si>
  <si>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</si>
  <si>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</si>
  <si>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</si>
  <si>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</si>
  <si>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</si>
  <si>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</si>
  <si>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</si>
  <si>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</si>
  <si>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</si>
  <si>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</si>
  <si>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</si>
  <si>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</si>
  <si>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</si>
  <si>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</si>
  <si>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</si>
  <si>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</si>
  <si>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</si>
  <si>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</si>
  <si>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</si>
  <si>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</si>
  <si>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</si>
  <si>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</si>
  <si>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</si>
  <si>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</si>
  <si>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</si>
  <si>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</si>
  <si>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</si>
  <si>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</si>
  <si>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</si>
  <si>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</si>
  <si>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</si>
  <si>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</si>
  <si>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</si>
  <si>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</si>
  <si>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</si>
  <si>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</si>
  <si>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</si>
  <si>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</si>
  <si>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</si>
  <si>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</si>
  <si>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</si>
  <si>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</si>
  <si>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</si>
  <si>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</si>
  <si>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</si>
  <si>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</si>
  <si>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</si>
  <si>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</si>
  <si>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</si>
  <si>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</si>
  <si>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</si>
  <si>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</si>
  <si>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</si>
  <si>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</si>
  <si>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</si>
  <si>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</si>
  <si>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</si>
  <si>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</si>
  <si>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</si>
  <si>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</si>
  <si>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</si>
  <si>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</si>
  <si>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</si>
  <si>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</si>
  <si>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</si>
  <si>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</si>
  <si>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</si>
  <si>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</si>
  <si>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</si>
  <si>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</si>
  <si>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</si>
  <si>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</si>
  <si>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</si>
  <si>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</si>
  <si>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</si>
  <si>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</si>
  <si>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</si>
  <si>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</si>
  <si>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</si>
  <si>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</si>
  <si>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</si>
  <si>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</si>
  <si>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</si>
  <si>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</si>
  <si>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</si>
  <si>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</si>
  <si>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</si>
  <si>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</si>
  <si>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</si>
  <si>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</si>
  <si>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</si>
  <si>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</si>
  <si>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</si>
  <si>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</si>
  <si>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</si>
  <si>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</si>
  <si>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</si>
  <si>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</si>
  <si>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</si>
  <si>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</si>
  <si>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</si>
  <si>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</si>
  <si>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</si>
  <si>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</si>
  <si>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</si>
  <si>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</si>
  <si>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</si>
  <si>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</si>
  <si>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</si>
  <si>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</si>
  <si>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</si>
  <si>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</si>
  <si>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</si>
  <si>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</si>
  <si>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</si>
  <si>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</si>
  <si>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</si>
  <si>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</si>
  <si>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</si>
  <si>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</si>
  <si>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</si>
  <si>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</si>
  <si>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</si>
  <si>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</si>
  <si>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</si>
  <si>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</si>
  <si>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</si>
  <si>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</si>
  <si>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</si>
  <si>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</si>
  <si>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</si>
  <si>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</si>
  <si>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</si>
  <si>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</si>
  <si>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</si>
  <si>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</si>
  <si>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</si>
  <si>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</si>
  <si>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</si>
  <si>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</si>
  <si>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</si>
  <si>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</si>
  <si>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</si>
  <si>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</si>
  <si>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</si>
  <si>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</si>
  <si>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</si>
  <si>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</si>
  <si>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</si>
  <si>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</si>
  <si>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</si>
  <si>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</si>
  <si>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</si>
  <si>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</si>
  <si>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</si>
  <si>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</si>
  <si>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</si>
  <si>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</si>
  <si>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</si>
  <si>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</si>
  <si>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</si>
  <si>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</si>
  <si>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</si>
  <si>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</si>
  <si>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</si>
  <si>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</si>
  <si>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</si>
  <si>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</si>
  <si>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</si>
  <si>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</si>
  <si>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</si>
  <si>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</si>
  <si>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</si>
  <si>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</si>
  <si>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</si>
  <si>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</si>
  <si>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</si>
  <si>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</si>
  <si>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</si>
  <si>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</si>
  <si>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</si>
  <si>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</si>
  <si>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</si>
  <si>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</si>
  <si>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</si>
  <si>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</si>
  <si>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</si>
  <si>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</si>
  <si>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</si>
  <si>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</si>
  <si>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</si>
  <si>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</si>
  <si>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</si>
  <si>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</si>
  <si>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</si>
  <si>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</si>
  <si>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</si>
  <si>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</si>
  <si>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</si>
  <si>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</si>
  <si>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</si>
  <si>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</si>
  <si>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</si>
  <si>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</si>
  <si>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</si>
  <si>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</si>
  <si>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</si>
  <si>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</si>
  <si>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</si>
  <si>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</si>
  <si>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</si>
  <si>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</si>
  <si>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</si>
  <si>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</si>
  <si>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</si>
  <si>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</si>
  <si>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</si>
  <si>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</si>
  <si>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</si>
  <si>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</si>
  <si>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</si>
  <si>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</si>
  <si>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</si>
  <si>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</si>
  <si>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</si>
  <si>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</si>
  <si>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</si>
  <si>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</si>
  <si>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</si>
  <si>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</si>
  <si>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</si>
  <si>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</si>
  <si>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</si>
  <si>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</si>
  <si>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</si>
  <si>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</si>
  <si>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</si>
  <si>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</si>
  <si>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</si>
  <si>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</si>
  <si>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</si>
  <si>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</si>
  <si>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</si>
  <si>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</si>
  <si>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</si>
  <si>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</si>
  <si>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</si>
  <si>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</si>
  <si>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</si>
  <si>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</si>
  <si>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</si>
  <si>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</si>
  <si>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</si>
  <si>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</si>
  <si>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</si>
  <si>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</si>
  <si>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</si>
  <si>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</si>
  <si>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</si>
  <si>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</si>
  <si>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</si>
  <si>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</si>
  <si>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</si>
  <si>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</si>
  <si>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</si>
  <si>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</si>
  <si>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</si>
  <si>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</si>
  <si>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</si>
  <si>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</si>
  <si>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</si>
  <si>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</si>
  <si>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</si>
  <si>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</si>
  <si>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</si>
  <si>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</si>
  <si>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</si>
  <si>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</si>
  <si>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</si>
  <si>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</si>
  <si>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</si>
  <si>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</si>
  <si>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</si>
  <si>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</si>
  <si>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</si>
  <si>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</si>
  <si>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</si>
  <si>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</si>
  <si>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</si>
  <si>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</si>
  <si>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</si>
  <si>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</si>
  <si>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</si>
  <si>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</si>
  <si>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</si>
  <si>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</si>
  <si>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</si>
  <si>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</si>
  <si>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</si>
  <si>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</si>
  <si>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</si>
  <si>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</si>
  <si>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</si>
  <si>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</si>
  <si>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</si>
  <si>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</si>
  <si>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</si>
  <si>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</si>
  <si>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</si>
  <si>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</si>
  <si>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</si>
  <si>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</si>
  <si>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</si>
  <si>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</si>
  <si>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</si>
  <si>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</si>
  <si>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</si>
  <si>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</si>
  <si>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</si>
  <si>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</si>
  <si>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</si>
  <si>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</si>
  <si>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</si>
  <si>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</si>
  <si>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</si>
  <si>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</si>
  <si>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</si>
  <si>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</si>
  <si>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</si>
  <si>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</si>
  <si>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</si>
  <si>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</si>
  <si>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</si>
  <si>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</si>
  <si>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</si>
  <si>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</si>
  <si>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</si>
  <si>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</si>
  <si>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</si>
  <si>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</si>
  <si>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</si>
  <si>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</si>
  <si>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</si>
  <si>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</si>
  <si>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</si>
  <si>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</si>
  <si>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</si>
  <si>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</si>
  <si>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</si>
  <si>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</si>
  <si>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</si>
  <si>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</si>
  <si>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</si>
  <si>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</si>
  <si>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</si>
  <si>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</si>
  <si>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</si>
  <si>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</si>
  <si>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</si>
  <si>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</si>
  <si>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</si>
  <si>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</si>
  <si>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</si>
  <si>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</si>
  <si>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</si>
  <si>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</si>
  <si>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</si>
  <si>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</si>
  <si>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</si>
  <si>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</si>
  <si>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</si>
  <si>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</si>
  <si>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</si>
  <si>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</si>
  <si>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</si>
  <si>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</si>
  <si>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</si>
  <si>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</si>
  <si>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</si>
  <si>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</si>
  <si>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</si>
  <si>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</si>
  <si>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</si>
  <si>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</si>
  <si>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</si>
  <si>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</si>
  <si>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</si>
  <si>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</si>
  <si>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</si>
  <si>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</si>
  <si>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</si>
  <si>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</si>
  <si>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</si>
  <si>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</si>
  <si>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</si>
  <si>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</si>
  <si>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</si>
  <si>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</si>
  <si>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</si>
  <si>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</si>
  <si>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</si>
  <si>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</si>
  <si>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</si>
  <si>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</si>
  <si>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</si>
  <si>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</si>
  <si>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</si>
  <si>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</si>
  <si>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</si>
  <si>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</si>
  <si>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</si>
  <si>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</si>
  <si>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</si>
  <si>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</si>
  <si>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</si>
  <si>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</si>
  <si>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</si>
  <si>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</si>
  <si>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</si>
  <si>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</si>
  <si>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</si>
  <si>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</si>
  <si>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</si>
  <si>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</si>
  <si>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</si>
  <si>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</si>
  <si>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</si>
  <si>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</si>
  <si>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</si>
  <si>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</si>
  <si>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</si>
  <si>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</si>
  <si>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</si>
  <si>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</si>
  <si>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</si>
  <si>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</si>
  <si>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</si>
  <si>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</si>
  <si>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</si>
  <si>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</si>
  <si>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</si>
  <si>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</si>
  <si>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</si>
  <si>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</si>
  <si>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</si>
  <si>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</si>
  <si>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</si>
  <si>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</si>
  <si>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</si>
  <si>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</si>
  <si>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</si>
  <si>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</si>
  <si>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</si>
  <si>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</si>
  <si>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</si>
  <si>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</si>
  <si>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</si>
  <si>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</si>
  <si>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</si>
  <si>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</si>
  <si>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</si>
  <si>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</si>
  <si>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</si>
  <si>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</si>
  <si>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</si>
  <si>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</si>
  <si>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</si>
  <si>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</si>
  <si>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</si>
  <si>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</si>
  <si>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</si>
  <si>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</si>
  <si>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</si>
  <si>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</si>
  <si>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</si>
  <si>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</si>
  <si>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</si>
  <si>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</si>
  <si>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</si>
  <si>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</si>
  <si>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</si>
  <si>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</si>
  <si>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</si>
  <si>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</si>
  <si>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</si>
  <si>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</si>
  <si>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</si>
  <si>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</si>
  <si>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</si>
  <si>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</si>
  <si>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</si>
  <si>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</si>
  <si>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</si>
  <si>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</si>
  <si>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</si>
  <si>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</si>
  <si>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</si>
  <si>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</si>
  <si>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</si>
  <si>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</si>
  <si>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</si>
  <si>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</si>
  <si>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</si>
  <si>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</si>
  <si>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</si>
  <si>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</si>
  <si>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</si>
  <si>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</si>
  <si>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</si>
  <si>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</si>
  <si>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</si>
  <si>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</si>
  <si>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</si>
  <si>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</si>
  <si>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</si>
  <si>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</si>
  <si>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</si>
  <si>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</si>
  <si>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</si>
  <si>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</si>
  <si>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</si>
  <si>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</si>
  <si>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</si>
  <si>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</si>
  <si>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</si>
  <si>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</si>
  <si>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</si>
  <si>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</si>
  <si>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</si>
  <si>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</si>
  <si>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</si>
  <si>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</si>
  <si>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</si>
  <si>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</si>
  <si>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</si>
  <si>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</si>
  <si>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</si>
  <si>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</si>
  <si>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</si>
  <si>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</si>
  <si>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</si>
  <si>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</si>
  <si>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</si>
  <si>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</si>
  <si>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</si>
  <si>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</si>
  <si>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</si>
  <si>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</si>
  <si>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</si>
  <si>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</si>
  <si>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</si>
  <si>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</si>
  <si>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</si>
  <si>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</si>
  <si>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</si>
  <si>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</si>
  <si>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</si>
  <si>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</si>
  <si>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</si>
  <si>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</si>
  <si>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</si>
  <si>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</si>
  <si>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</si>
  <si>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</si>
  <si>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</si>
  <si>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</si>
  <si>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</si>
  <si>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</si>
  <si>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</si>
  <si>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</si>
  <si>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</si>
  <si>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</si>
  <si>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</si>
  <si>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</si>
  <si>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</si>
  <si>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</si>
  <si>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</si>
  <si>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</si>
  <si>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</si>
  <si>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</si>
  <si>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</si>
  <si>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</si>
  <si>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</si>
  <si>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</si>
  <si>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</si>
  <si>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</si>
  <si>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</si>
  <si>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</si>
  <si>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</si>
  <si>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</si>
  <si>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</si>
  <si>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</si>
  <si>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</si>
  <si>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</si>
  <si>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</si>
  <si>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</si>
  <si>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</si>
  <si>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</si>
  <si>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</si>
  <si>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</si>
  <si>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</si>
  <si>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</si>
  <si>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</si>
  <si>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</si>
  <si>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</si>
  <si>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</si>
  <si>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</si>
  <si>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</si>
  <si>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</si>
  <si>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</si>
  <si>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</si>
  <si>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</si>
  <si>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</si>
  <si>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</si>
  <si>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</si>
  <si>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</si>
  <si>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</si>
  <si>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</si>
  <si>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</si>
  <si>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</si>
  <si>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</si>
  <si>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</si>
  <si>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</si>
  <si>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</si>
  <si>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</si>
  <si>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</si>
  <si>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</si>
  <si>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</si>
  <si>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</si>
  <si>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</si>
  <si>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</si>
  <si>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</si>
  <si>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</si>
  <si>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</si>
  <si>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</si>
  <si>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</si>
  <si>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</si>
  <si>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</si>
  <si>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</si>
  <si>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</si>
  <si>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</si>
  <si>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</si>
  <si>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</si>
  <si>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</si>
  <si>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</si>
  <si>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</si>
  <si>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</si>
  <si>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</si>
  <si>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</si>
  <si>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</si>
  <si>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</si>
  <si>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</si>
  <si>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</si>
  <si>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</si>
  <si>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</si>
  <si>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</si>
  <si>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</si>
  <si>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</si>
  <si>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</si>
  <si>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</si>
  <si>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</si>
  <si>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</si>
  <si>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</si>
  <si>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</si>
  <si>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</si>
  <si>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</si>
  <si>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</si>
  <si>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</si>
  <si>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</si>
  <si>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</si>
  <si>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</si>
  <si>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</si>
  <si>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</si>
  <si>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</si>
  <si>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</si>
  <si>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</si>
  <si>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</si>
  <si>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</si>
  <si>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</si>
  <si>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</si>
  <si>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</si>
  <si>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</si>
  <si>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</si>
  <si>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</si>
  <si>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</si>
  <si>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</si>
  <si>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</si>
  <si>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</si>
  <si>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</si>
  <si>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</si>
  <si>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</si>
  <si>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</si>
  <si>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</si>
  <si>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</si>
  <si>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</si>
  <si>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</si>
  <si>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</si>
  <si>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</si>
  <si>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</si>
  <si>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</si>
  <si>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</si>
  <si>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</si>
  <si>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</si>
  <si>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</si>
  <si>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</si>
  <si>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</si>
  <si>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</si>
  <si>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</si>
  <si>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</si>
  <si>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</si>
  <si>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</si>
  <si>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</si>
  <si>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</si>
  <si>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</si>
  <si>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</si>
  <si>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</si>
  <si>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</si>
  <si>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</si>
  <si>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</si>
  <si>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</si>
  <si>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</si>
  <si>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</si>
  <si>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</si>
  <si>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</si>
  <si>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</si>
  <si>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</si>
  <si>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</si>
  <si>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</si>
  <si>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</si>
  <si>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</si>
  <si>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</si>
  <si>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</si>
  <si>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</si>
  <si>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</si>
  <si>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</si>
  <si>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</si>
  <si>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</si>
  <si>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</si>
  <si>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</si>
  <si>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</si>
  <si>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</si>
  <si>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</si>
  <si>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</si>
  <si>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</si>
  <si>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</si>
  <si>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</si>
  <si>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</si>
  <si>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</si>
  <si>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</si>
  <si>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</si>
  <si>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</si>
  <si>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</si>
  <si>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</si>
  <si>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</si>
  <si>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</si>
  <si>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</si>
  <si>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</si>
  <si>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</si>
  <si>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</si>
  <si>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</si>
  <si>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</si>
  <si>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</si>
  <si>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</si>
  <si>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</si>
  <si>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</si>
  <si>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</si>
  <si>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</si>
  <si>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</si>
  <si>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</si>
  <si>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</si>
  <si>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</si>
  <si>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</si>
  <si>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</si>
  <si>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</si>
  <si>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</si>
  <si>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</si>
  <si>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</si>
  <si>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</si>
  <si>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</si>
  <si>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</si>
  <si>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</si>
  <si>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</si>
  <si>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</si>
  <si>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</si>
  <si>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</si>
  <si>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</si>
  <si>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</si>
  <si>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</si>
  <si>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</si>
  <si>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</si>
  <si>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</si>
  <si>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</si>
  <si>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</si>
  <si>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</si>
  <si>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</si>
  <si>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</si>
  <si>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</si>
  <si>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</si>
  <si>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</si>
  <si>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</si>
  <si>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</si>
  <si>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</si>
  <si>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</si>
  <si>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</si>
  <si>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</si>
  <si>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</si>
  <si>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</si>
  <si>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</si>
  <si>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</si>
  <si>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</si>
  <si>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</si>
  <si>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</si>
  <si>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</si>
  <si>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</si>
  <si>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</si>
  <si>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</si>
  <si>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</si>
  <si>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</si>
  <si>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</si>
  <si>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</si>
  <si>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</si>
  <si>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</si>
  <si>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</si>
  <si>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</si>
  <si>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</si>
  <si>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</si>
  <si>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</si>
  <si>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</si>
  <si>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</si>
  <si>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</si>
  <si>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</si>
  <si>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</si>
  <si>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</si>
  <si>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</si>
  <si>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</si>
  <si>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</si>
  <si>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</si>
  <si>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</si>
  <si>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</si>
  <si>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</si>
  <si>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</si>
  <si>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</si>
  <si>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</si>
  <si>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</si>
  <si>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</si>
  <si>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</si>
  <si>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</si>
  <si>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</si>
  <si>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</si>
  <si>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</si>
  <si>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</si>
  <si>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</si>
  <si>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</si>
  <si>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</si>
  <si>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</si>
  <si>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</si>
  <si>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</si>
  <si>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</si>
  <si>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</si>
  <si>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</si>
  <si>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</si>
  <si>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</si>
  <si>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</si>
  <si>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</si>
  <si>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</si>
  <si>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</si>
  <si>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</si>
  <si>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</si>
  <si>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</si>
  <si>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</si>
  <si>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</si>
  <si>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</si>
  <si>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</si>
  <si>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</si>
  <si>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</si>
  <si>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</si>
  <si>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</si>
  <si>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</si>
  <si>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</si>
  <si>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</si>
  <si>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</si>
  <si>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</si>
  <si>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</si>
  <si>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</si>
  <si>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</si>
  <si>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</si>
  <si>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</si>
  <si>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</si>
  <si>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</si>
  <si>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</si>
  <si>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</si>
  <si>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</si>
  <si>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</si>
  <si>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</si>
  <si>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</si>
  <si>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</si>
  <si>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</si>
  <si>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</si>
  <si>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</si>
  <si>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</si>
  <si>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</si>
  <si>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</si>
  <si>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</si>
  <si>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</si>
  <si>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</si>
  <si>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</si>
  <si>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</si>
  <si>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</si>
  <si>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</si>
  <si>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</si>
  <si>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</si>
  <si>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</si>
  <si>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</si>
  <si>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</si>
  <si>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</si>
  <si>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</si>
  <si>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</si>
  <si>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</si>
  <si>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</si>
  <si>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</si>
  <si>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</si>
  <si>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</si>
  <si>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</si>
  <si>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</si>
  <si>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</si>
  <si>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</si>
  <si>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</si>
  <si>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</si>
  <si>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</si>
  <si>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</si>
  <si>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</si>
  <si>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</si>
  <si>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</si>
  <si>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</si>
  <si>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</si>
  <si>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</si>
  <si>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</si>
  <si>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</si>
  <si>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</si>
  <si>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</si>
  <si>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</si>
  <si>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</si>
  <si>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</si>
  <si>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</si>
  <si>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</si>
  <si>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</si>
  <si>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</si>
  <si>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</si>
  <si>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</si>
  <si>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</si>
  <si>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</si>
  <si>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</si>
  <si>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</si>
  <si>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</si>
  <si>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</si>
  <si>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</si>
  <si>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</si>
  <si>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</si>
  <si>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</si>
  <si>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</si>
  <si>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</si>
  <si>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</si>
  <si>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</si>
  <si>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</si>
  <si>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</si>
  <si>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</si>
  <si>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</si>
  <si>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</si>
  <si>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</si>
  <si>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</si>
  <si>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</si>
  <si>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</si>
  <si>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</si>
  <si>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</si>
  <si>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</si>
  <si>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</si>
  <si>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</si>
  <si>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</si>
  <si>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</si>
  <si>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</si>
  <si>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</si>
  <si>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</si>
  <si>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</si>
  <si>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</si>
  <si>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</si>
  <si>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</si>
  <si>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</si>
  <si>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</si>
  <si>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</si>
  <si>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</si>
  <si>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</si>
  <si>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</si>
  <si>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</si>
  <si>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</si>
  <si>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</si>
  <si>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</si>
  <si>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</si>
  <si>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</si>
  <si>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</si>
  <si>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</si>
  <si>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</si>
  <si>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</si>
  <si>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</si>
  <si>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</si>
  <si>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</si>
  <si>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</si>
  <si>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</si>
  <si>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</si>
  <si>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</si>
  <si>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</si>
  <si>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</si>
  <si>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</si>
  <si>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</si>
  <si>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</si>
  <si>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</si>
  <si>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</si>
  <si>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</si>
  <si>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</si>
  <si>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</si>
  <si>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</si>
  <si>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</si>
  <si>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</si>
  <si>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</si>
  <si>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</si>
  <si>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</si>
  <si>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</si>
  <si>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</si>
  <si>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</si>
  <si>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</si>
  <si>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</si>
  <si>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</si>
  <si>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</si>
  <si>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</si>
  <si>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</si>
  <si>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</si>
  <si>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</si>
  <si>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</si>
  <si>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</si>
  <si>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</si>
  <si>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</si>
  <si>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</si>
  <si>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</si>
  <si>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</si>
  <si>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</si>
  <si>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</si>
  <si>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</si>
  <si>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</si>
  <si>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</si>
  <si>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</si>
  <si>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</si>
  <si>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</si>
  <si>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</si>
  <si>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</si>
  <si>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</si>
  <si>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</si>
  <si>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</si>
  <si>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</si>
  <si>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</si>
  <si>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</si>
  <si>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</si>
  <si>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</si>
  <si>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</si>
  <si>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</si>
  <si>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</si>
  <si>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</si>
  <si>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</si>
  <si>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</si>
  <si>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</si>
  <si>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</si>
  <si>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</si>
  <si>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</si>
  <si>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</si>
  <si>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</si>
  <si>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</si>
  <si>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</si>
  <si>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</si>
  <si>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</si>
  <si>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</si>
  <si>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</si>
  <si>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</si>
  <si>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</si>
  <si>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</si>
  <si>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</si>
  <si>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</si>
  <si>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</si>
  <si>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</si>
  <si>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</si>
  <si>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</si>
  <si>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</si>
  <si>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</si>
  <si>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</si>
  <si>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</si>
  <si>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</si>
  <si>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</si>
  <si>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</si>
  <si>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</si>
  <si>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</si>
  <si>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</si>
  <si>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</si>
  <si>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</si>
  <si>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</si>
  <si>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</si>
  <si>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</si>
  <si>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</si>
  <si>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</si>
  <si>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</si>
  <si>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</si>
  <si>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</si>
  <si>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</si>
  <si>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</si>
  <si>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</si>
  <si>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</si>
  <si>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</si>
  <si>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</si>
  <si>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</si>
  <si>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</si>
  <si>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</si>
  <si>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</si>
  <si>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</si>
  <si>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</si>
  <si>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</si>
  <si>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</si>
  <si>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</si>
  <si>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</si>
  <si>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</si>
  <si>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</si>
  <si>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</si>
  <si>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</si>
  <si>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</si>
  <si>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</si>
  <si>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</si>
  <si>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</si>
  <si>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</si>
  <si>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</si>
  <si>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</si>
  <si>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</si>
  <si>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</si>
  <si>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</si>
  <si>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</si>
  <si>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</si>
  <si>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</si>
  <si>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</si>
  <si>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</si>
  <si>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</si>
  <si>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</si>
  <si>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</si>
  <si>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</si>
  <si>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</si>
  <si>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</si>
  <si>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</si>
  <si>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</si>
  <si>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</si>
  <si>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</si>
  <si>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</si>
  <si>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</si>
  <si>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</si>
  <si>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</si>
  <si>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</si>
  <si>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</si>
  <si>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</si>
  <si>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</si>
  <si>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</si>
  <si>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</si>
  <si>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</si>
  <si>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</si>
  <si>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</si>
  <si>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</si>
  <si>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</si>
  <si>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</si>
  <si>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</si>
  <si>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</si>
  <si>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</si>
  <si>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</si>
  <si>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</si>
  <si>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</si>
  <si>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</si>
  <si>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</si>
  <si>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</si>
  <si>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</si>
  <si>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</si>
  <si>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</si>
  <si>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</si>
  <si>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</si>
  <si>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</si>
  <si>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</si>
  <si>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</si>
  <si>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</si>
  <si>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</si>
  <si>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</si>
  <si>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</si>
  <si>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</si>
  <si>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</si>
  <si>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</si>
  <si>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</si>
  <si>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</si>
  <si>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</si>
  <si>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</si>
  <si>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</si>
  <si>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</si>
  <si>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</si>
  <si>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</si>
  <si>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</si>
  <si>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</si>
  <si>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</si>
  <si>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</si>
  <si>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</si>
  <si>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</si>
  <si>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</si>
  <si>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</si>
  <si>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</si>
  <si>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</si>
  <si>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</si>
  <si>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</si>
  <si>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</si>
  <si>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</si>
  <si>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</si>
  <si>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</si>
  <si>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</si>
  <si>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</si>
  <si>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</si>
  <si>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</si>
  <si>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</si>
  <si>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</si>
  <si>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</si>
  <si>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</si>
  <si>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</si>
  <si>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</si>
  <si>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</si>
  <si>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</si>
  <si>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</si>
  <si>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</si>
  <si>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</si>
  <si>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</si>
  <si>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</si>
  <si>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</si>
  <si>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</si>
  <si>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</si>
  <si>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</si>
  <si>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</si>
  <si>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</si>
  <si>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</si>
  <si>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</si>
  <si>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</si>
  <si>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</si>
  <si>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</si>
  <si>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</si>
  <si>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</si>
  <si>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</si>
  <si>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</si>
  <si>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</si>
  <si>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</si>
  <si>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</si>
  <si>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</si>
  <si>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</si>
  <si>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</si>
  <si>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</si>
  <si>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</si>
  <si>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</si>
  <si>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</si>
  <si>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</si>
  <si>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</si>
  <si>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</si>
  <si>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</si>
  <si>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</si>
  <si>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</si>
  <si>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</si>
  <si>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</si>
  <si>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</si>
  <si>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</si>
  <si>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</si>
  <si>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</si>
  <si>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</si>
  <si>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</si>
  <si>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</si>
  <si>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</si>
  <si>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</si>
  <si>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</si>
  <si>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</si>
  <si>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</si>
  <si>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</si>
  <si>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</si>
  <si>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</si>
  <si>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</si>
  <si>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</si>
  <si>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</si>
  <si>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</si>
  <si>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</si>
  <si>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</si>
  <si>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</si>
  <si>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</si>
  <si>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</si>
  <si>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</si>
  <si>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</si>
  <si>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</si>
  <si>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</si>
  <si>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</si>
  <si>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</si>
  <si>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</si>
  <si>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</si>
  <si>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</si>
  <si>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</si>
  <si>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</si>
  <si>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</si>
  <si>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</si>
  <si>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</si>
  <si>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</si>
  <si>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</si>
  <si>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</si>
  <si>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</si>
  <si>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</si>
  <si>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</si>
  <si>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</si>
  <si>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</si>
  <si>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</si>
  <si>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</si>
  <si>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</si>
  <si>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</si>
  <si>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</si>
  <si>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</si>
  <si>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</si>
  <si>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</si>
  <si>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</si>
  <si>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</si>
  <si>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</si>
  <si>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</si>
  <si>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</si>
  <si>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</si>
  <si>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</si>
  <si>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</si>
  <si>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</si>
  <si>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</si>
  <si>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</si>
  <si>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</si>
  <si>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</si>
  <si>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</si>
  <si>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</si>
  <si>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</si>
  <si>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</si>
  <si>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</si>
  <si>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</si>
  <si>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</si>
  <si>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</si>
  <si>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</si>
  <si>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</si>
  <si>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</si>
  <si>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</si>
  <si>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</si>
  <si>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</si>
  <si>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</si>
  <si>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</si>
  <si>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</si>
  <si>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</si>
  <si>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</si>
  <si>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</si>
  <si>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</si>
  <si>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</si>
  <si>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</si>
  <si>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</si>
  <si>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</si>
  <si>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</si>
  <si>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</si>
  <si>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</si>
  <si>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</si>
  <si>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</si>
  <si>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</si>
  <si>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</si>
  <si>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</si>
  <si>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</si>
  <si>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</si>
  <si>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</si>
  <si>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</si>
  <si>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</si>
  <si>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</si>
  <si>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</si>
  <si>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</si>
  <si>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</si>
  <si>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</si>
  <si>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</si>
  <si>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</si>
  <si>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</si>
  <si>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</si>
  <si>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</si>
  <si>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</si>
  <si>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</si>
  <si>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</si>
  <si>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</si>
  <si>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</si>
  <si>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</si>
  <si>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</si>
  <si>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</si>
  <si>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</si>
  <si>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</si>
  <si>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</si>
  <si>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</si>
  <si>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</si>
  <si>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</si>
  <si>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</si>
  <si>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</si>
  <si>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</si>
  <si>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</si>
  <si>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</si>
  <si>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</si>
  <si>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</si>
  <si>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</si>
  <si>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</si>
  <si>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</si>
  <si>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</si>
  <si>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</si>
  <si>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</si>
  <si>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</si>
  <si>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</si>
  <si>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</si>
  <si>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</si>
  <si>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</si>
  <si>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</si>
  <si>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</si>
  <si>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</si>
  <si>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</si>
  <si>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</si>
  <si>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</si>
  <si>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</si>
  <si>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</si>
  <si>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</si>
  <si>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</si>
  <si>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</si>
  <si>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</si>
  <si>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</si>
  <si>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</si>
  <si>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</si>
  <si>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</si>
  <si>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</si>
  <si>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</si>
  <si>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</si>
  <si>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</si>
  <si>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</si>
  <si>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</si>
  <si>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</si>
  <si>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</si>
  <si>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</si>
  <si>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</si>
  <si>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</si>
  <si>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</si>
  <si>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</si>
  <si>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</si>
  <si>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</si>
  <si>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</si>
  <si>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</si>
  <si>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</si>
  <si>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</si>
  <si>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</si>
  <si>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</si>
  <si>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</si>
  <si>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</si>
  <si>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</si>
  <si>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</si>
  <si>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</si>
  <si>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</si>
  <si>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</si>
  <si>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</si>
  <si>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</si>
  <si>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</si>
  <si>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</si>
  <si>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</si>
  <si>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</si>
  <si>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</si>
  <si>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</si>
  <si>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</si>
  <si>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</si>
  <si>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</si>
  <si>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</si>
  <si>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</si>
  <si>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</si>
  <si>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</si>
  <si>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</si>
  <si>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</si>
  <si>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</si>
  <si>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</si>
  <si>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</si>
  <si>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</si>
  <si>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</si>
  <si>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</si>
  <si>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</si>
  <si>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</si>
  <si>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</si>
  <si>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</si>
  <si>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</si>
  <si>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</si>
  <si>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</si>
  <si>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</si>
  <si>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</si>
  <si>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</si>
  <si>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</si>
  <si>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</si>
  <si>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</si>
  <si>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</si>
  <si>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</si>
  <si>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</si>
  <si>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</si>
  <si>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</si>
  <si>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</si>
  <si>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</si>
  <si>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</si>
  <si>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</si>
  <si>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</si>
  <si>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</si>
  <si>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</si>
  <si>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</si>
  <si>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</si>
  <si>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</si>
  <si>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</si>
  <si>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</si>
  <si>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</si>
  <si>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</si>
  <si>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</si>
  <si>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</si>
  <si>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</si>
  <si>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</si>
  <si>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</si>
  <si>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</si>
  <si>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</si>
  <si>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</si>
  <si>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</si>
  <si>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</si>
  <si>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</si>
  <si>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</si>
  <si>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</si>
  <si>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</si>
  <si>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</si>
  <si>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</si>
  <si>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</si>
  <si>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</si>
  <si>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</si>
  <si>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</si>
  <si>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</si>
  <si>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</si>
  <si>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</si>
  <si>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</si>
  <si>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</si>
  <si>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</si>
  <si>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</si>
  <si>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</si>
  <si>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</si>
  <si>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</si>
  <si>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</si>
  <si>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</si>
  <si>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</si>
  <si>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</si>
  <si>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</si>
  <si>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</si>
  <si>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</si>
  <si>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</si>
  <si>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</si>
  <si>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</si>
  <si>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</si>
  <si>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</si>
  <si>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</si>
  <si>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</si>
  <si>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</si>
  <si>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</si>
  <si>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</si>
  <si>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</si>
  <si>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</si>
  <si>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</si>
  <si>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</si>
  <si>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</si>
  <si>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</si>
  <si>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</si>
  <si>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</si>
  <si>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</si>
  <si>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</si>
  <si>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</si>
  <si>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</si>
  <si>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</si>
  <si>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</si>
  <si>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</si>
  <si>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</si>
  <si>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</si>
  <si>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</si>
  <si>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</si>
  <si>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</si>
  <si>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</si>
  <si>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</si>
  <si>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</si>
  <si>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</si>
  <si>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</si>
  <si>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</si>
  <si>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</si>
  <si>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</si>
  <si>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</si>
  <si>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</si>
  <si>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</si>
  <si>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</si>
  <si>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</si>
  <si>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</si>
  <si>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</si>
  <si>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</si>
  <si>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</si>
  <si>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</si>
  <si>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</si>
  <si>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</si>
  <si>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</si>
  <si>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</si>
  <si>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</si>
  <si>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</si>
  <si>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</si>
  <si>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</si>
  <si>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</si>
  <si>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</si>
  <si>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</si>
  <si>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</si>
  <si>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</si>
  <si>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</si>
  <si>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</si>
  <si>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</si>
  <si>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</si>
  <si>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</si>
  <si>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</si>
  <si>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</si>
  <si>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</si>
  <si>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</si>
  <si>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</si>
  <si>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</si>
  <si>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</si>
  <si>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</si>
  <si>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</si>
  <si>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</si>
  <si>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</si>
  <si>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</si>
  <si>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</si>
  <si>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</si>
  <si>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</si>
  <si>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</si>
  <si>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</si>
  <si>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</si>
  <si>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</si>
  <si>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</si>
  <si>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</si>
  <si>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</si>
  <si>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</si>
  <si>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</si>
  <si>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</si>
  <si>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</si>
  <si>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</si>
  <si>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</si>
  <si>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</si>
  <si>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</si>
  <si>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</si>
  <si>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</si>
  <si>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</si>
  <si>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</si>
  <si>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</si>
  <si>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</si>
  <si>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</si>
  <si>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</si>
  <si>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</si>
  <si>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</si>
  <si>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</si>
  <si>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</si>
  <si>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</si>
  <si>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</si>
  <si>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</si>
  <si>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</si>
  <si>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</si>
  <si>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</si>
  <si>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</si>
  <si>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</si>
  <si>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</si>
  <si>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</si>
  <si>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</si>
  <si>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</si>
  <si>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</si>
  <si>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</si>
  <si>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</si>
  <si>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</si>
  <si>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</si>
  <si>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</si>
  <si>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</si>
  <si>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</si>
  <si>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</si>
  <si>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</si>
  <si>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</si>
  <si>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</si>
  <si>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</si>
  <si>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</si>
  <si>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</si>
  <si>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</si>
  <si>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</si>
  <si>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</si>
  <si>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</si>
  <si>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</si>
  <si>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</si>
  <si>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</si>
  <si>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</si>
  <si>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</si>
  <si>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</si>
  <si>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</si>
  <si>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</si>
  <si>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</si>
  <si>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</si>
  <si>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</si>
  <si>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</si>
  <si>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</si>
  <si>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</si>
  <si>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</si>
  <si>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</si>
  <si>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</si>
  <si>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</si>
  <si>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</si>
  <si>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</si>
  <si>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</si>
  <si>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</si>
  <si>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</si>
  <si>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</si>
  <si>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</si>
  <si>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</si>
  <si>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</si>
  <si>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</si>
  <si>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</si>
  <si>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</si>
  <si>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</si>
  <si>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</si>
  <si>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</si>
  <si>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</si>
  <si>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</si>
  <si>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</si>
  <si>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</si>
  <si>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</si>
  <si>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</si>
  <si>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</si>
  <si>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</si>
  <si>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</si>
  <si>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</si>
  <si>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</si>
  <si>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</si>
  <si>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</si>
  <si>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</si>
  <si>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</si>
  <si>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</si>
  <si>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</si>
  <si>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</si>
  <si>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</si>
  <si>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</si>
  <si>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</si>
  <si>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</si>
  <si>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</si>
  <si>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</si>
  <si>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</si>
  <si>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</si>
  <si>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</si>
  <si>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</si>
  <si>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</si>
  <si>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</si>
  <si>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</si>
  <si>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</si>
  <si>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</si>
  <si>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</si>
  <si>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</si>
  <si>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</si>
  <si>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</si>
  <si>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</si>
  <si>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</si>
  <si>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</si>
  <si>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</si>
  <si>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</si>
  <si>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</si>
  <si>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</si>
  <si>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</si>
  <si>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</si>
  <si>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</si>
  <si>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</si>
  <si>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</si>
  <si>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</si>
  <si>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</si>
  <si>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</si>
  <si>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</si>
  <si>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</si>
  <si>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</si>
  <si>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</si>
  <si>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</si>
  <si>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</si>
  <si>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</si>
  <si>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</si>
  <si>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</si>
  <si>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</si>
  <si>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</si>
  <si>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</si>
  <si>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</si>
  <si>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</si>
  <si>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</si>
  <si>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</si>
  <si>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</si>
  <si>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</si>
  <si>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</si>
  <si>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</si>
  <si>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</si>
  <si>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</si>
  <si>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</si>
  <si>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</si>
  <si>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</si>
  <si>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</si>
  <si>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</si>
  <si>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</si>
  <si>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</si>
  <si>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</si>
  <si>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</si>
  <si>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</si>
  <si>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</si>
  <si>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</si>
  <si>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</si>
  <si>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</si>
  <si>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</si>
  <si>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</si>
  <si>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</si>
  <si>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</si>
  <si>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</si>
  <si>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</si>
  <si>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</si>
  <si>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</si>
  <si>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</si>
  <si>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</si>
  <si>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</si>
  <si>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</si>
  <si>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</si>
  <si>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</si>
  <si>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</si>
  <si>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</si>
  <si>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</si>
  <si>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</si>
  <si>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</si>
  <si>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</si>
  <si>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</si>
  <si>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</si>
  <si>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</si>
  <si>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</si>
  <si>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</si>
  <si>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</si>
  <si>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</si>
  <si>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</si>
  <si>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</si>
  <si>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</si>
  <si>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</si>
  <si>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</si>
  <si>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</si>
  <si>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</si>
  <si>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</si>
  <si>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</si>
  <si>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</si>
  <si>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</si>
  <si>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</si>
  <si>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</si>
  <si>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</si>
  <si>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</si>
  <si>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</si>
  <si>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</si>
  <si>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</si>
  <si>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</si>
  <si>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</si>
  <si>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</si>
  <si>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</si>
  <si>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</si>
  <si>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</si>
  <si>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</si>
  <si>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</si>
  <si>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</si>
  <si>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</si>
  <si>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</si>
  <si>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</si>
  <si>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</si>
  <si>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</si>
  <si>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</si>
  <si>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</si>
  <si>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</si>
  <si>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</si>
  <si>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</si>
  <si>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</si>
  <si>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</si>
  <si>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</si>
  <si>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</si>
  <si>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</si>
  <si>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</si>
  <si>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</si>
  <si>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</si>
  <si>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</si>
  <si>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</si>
  <si>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</si>
  <si>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</si>
  <si>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</si>
  <si>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</si>
  <si>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</si>
  <si>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</si>
  <si>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</si>
  <si>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</si>
  <si>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</si>
  <si>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</si>
  <si>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</si>
  <si>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</si>
  <si>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</si>
  <si>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</si>
  <si>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</si>
  <si>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</si>
  <si>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</si>
  <si>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</si>
  <si>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</si>
  <si>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</si>
  <si>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</si>
  <si>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</si>
  <si>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</si>
  <si>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</si>
  <si>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</si>
  <si>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</si>
  <si>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</si>
  <si>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</si>
  <si>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</si>
  <si>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</si>
  <si>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</si>
  <si>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</si>
  <si>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</si>
  <si>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</si>
  <si>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</si>
  <si>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</si>
  <si>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</si>
  <si>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</si>
  <si>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</si>
  <si>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</si>
  <si>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</si>
  <si>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</si>
  <si>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</si>
  <si>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</si>
  <si>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</si>
  <si>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</si>
  <si>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</si>
  <si>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</si>
  <si>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</si>
  <si>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</si>
  <si>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</si>
  <si>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</si>
  <si>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</si>
  <si>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</si>
  <si>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</si>
  <si>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</si>
  <si>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</si>
  <si>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</si>
  <si>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</si>
  <si>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</si>
  <si>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</si>
  <si>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</si>
  <si>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</si>
  <si>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</si>
  <si>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</si>
  <si>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</si>
  <si>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</si>
  <si>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</si>
  <si>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</si>
  <si>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</si>
  <si>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</si>
  <si>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</si>
  <si>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</si>
  <si>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</si>
  <si>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</si>
  <si>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</si>
  <si>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</si>
  <si>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</si>
  <si>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</si>
  <si>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</si>
  <si>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</si>
  <si>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</si>
  <si>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</si>
  <si>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</si>
  <si>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</si>
  <si>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</si>
  <si>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</si>
  <si>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</si>
  <si>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</si>
  <si>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</si>
  <si>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</si>
  <si>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</si>
  <si>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</si>
  <si>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</si>
  <si>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</si>
  <si>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</si>
  <si>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</si>
  <si>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</si>
  <si>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</si>
  <si>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</si>
  <si>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</si>
  <si>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</si>
  <si>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</si>
  <si>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</si>
  <si>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</si>
  <si>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</si>
  <si>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</si>
  <si>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</si>
  <si>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</si>
  <si>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</si>
  <si>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</si>
  <si>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</si>
  <si>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</si>
  <si>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</si>
  <si>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</si>
  <si>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</si>
  <si>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</si>
  <si>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</si>
  <si>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</si>
  <si>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</si>
  <si>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</si>
  <si>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</si>
  <si>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</si>
  <si>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</si>
  <si>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</si>
  <si>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</si>
  <si>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</si>
  <si>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</si>
  <si>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</si>
  <si>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</si>
  <si>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</si>
  <si>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</si>
  <si>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</si>
  <si>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</si>
  <si>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</si>
  <si>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</si>
  <si>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</si>
  <si>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</si>
  <si>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</si>
  <si>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</si>
  <si>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</si>
  <si>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</si>
  <si>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</si>
  <si>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</si>
  <si>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</si>
  <si>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</si>
  <si>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</si>
  <si>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</si>
  <si>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</si>
  <si>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</si>
  <si>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</si>
  <si>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</si>
  <si>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</si>
  <si>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</si>
  <si>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</si>
  <si>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</si>
  <si>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</si>
  <si>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</si>
  <si>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</si>
  <si>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</si>
  <si>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</si>
  <si>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</si>
  <si>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</si>
  <si>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</si>
  <si>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</si>
  <si>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</si>
  <si>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</si>
  <si>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</si>
  <si>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</si>
  <si>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</si>
  <si>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</si>
  <si>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</si>
  <si>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</si>
  <si>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</si>
  <si>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</si>
  <si>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</si>
  <si>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</si>
  <si>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</si>
  <si>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</si>
  <si>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</si>
  <si>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</si>
  <si>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</si>
  <si>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</si>
  <si>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</si>
  <si>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</si>
  <si>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</si>
  <si>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</si>
  <si>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</si>
  <si>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</si>
  <si>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</si>
  <si>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</si>
  <si>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</si>
  <si>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</si>
  <si>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</si>
  <si>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</si>
  <si>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</si>
  <si>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</si>
  <si>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</si>
  <si>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</si>
  <si>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</si>
  <si>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</si>
  <si>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</si>
  <si>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</si>
  <si>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</si>
  <si>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</si>
  <si>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</si>
  <si>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</si>
  <si>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</si>
  <si>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</si>
  <si>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</si>
  <si>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</si>
  <si>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</si>
  <si>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</si>
  <si>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</si>
  <si>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</si>
  <si>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</si>
  <si>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</si>
  <si>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</si>
  <si>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</si>
  <si>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</si>
  <si>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</si>
  <si>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</si>
  <si>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</si>
  <si>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</si>
  <si>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</si>
  <si>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</si>
  <si>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</si>
  <si>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</si>
  <si>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</si>
  <si>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</si>
  <si>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</si>
  <si>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</si>
  <si>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</si>
  <si>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</si>
  <si>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</si>
  <si>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</si>
  <si>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</si>
  <si>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</si>
  <si>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</si>
  <si>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</si>
  <si>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</si>
  <si>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</si>
  <si>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</si>
  <si>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</si>
  <si>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</si>
  <si>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</si>
  <si>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</si>
  <si>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</si>
  <si>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</si>
  <si>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</si>
  <si>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</si>
  <si>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</si>
  <si>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</si>
  <si>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</si>
  <si>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</si>
  <si>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</si>
  <si>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</si>
  <si>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</si>
  <si>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</si>
  <si>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</si>
  <si>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</si>
  <si>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</si>
  <si>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</si>
  <si>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</si>
  <si>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</si>
  <si>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</si>
  <si>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</si>
  <si>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</si>
  <si>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</si>
  <si>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</si>
  <si>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</si>
  <si>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</si>
  <si>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</si>
  <si>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</si>
  <si>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</si>
  <si>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</si>
  <si>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</si>
  <si>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</si>
  <si>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</si>
  <si>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</si>
  <si>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</si>
  <si>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</si>
  <si>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</si>
  <si>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</si>
  <si>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</si>
  <si>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</si>
  <si>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</si>
  <si>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</si>
  <si>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</si>
  <si>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</si>
  <si>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</si>
  <si>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</si>
  <si>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</si>
  <si>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</si>
  <si>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</si>
  <si>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</si>
  <si>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</si>
  <si>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</si>
  <si>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</si>
  <si>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</si>
  <si>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</si>
  <si>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</si>
  <si>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</si>
  <si>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</si>
  <si>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</si>
  <si>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</si>
  <si>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</si>
  <si>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</si>
  <si>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</si>
  <si>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</si>
  <si>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</si>
  <si>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</si>
  <si>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</si>
  <si>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</si>
  <si>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</si>
  <si>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</si>
  <si>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</si>
  <si>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</si>
  <si>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</si>
  <si>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</si>
  <si>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</si>
  <si>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</si>
  <si>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</si>
  <si>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</si>
  <si>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</si>
  <si>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</si>
  <si>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</si>
  <si>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</si>
  <si>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</si>
  <si>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</si>
  <si>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</si>
  <si>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</si>
  <si>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</si>
  <si>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</si>
  <si>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</si>
  <si>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</si>
  <si>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</si>
  <si>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</si>
  <si>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</si>
  <si>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</si>
  <si>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</si>
  <si>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</si>
  <si>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</si>
  <si>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</si>
  <si>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</si>
  <si>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</si>
  <si>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</si>
  <si>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</si>
  <si>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</si>
  <si>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</si>
  <si>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</si>
  <si>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</si>
  <si>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</si>
  <si>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</si>
  <si>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</si>
  <si>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</si>
  <si>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</si>
  <si>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</si>
  <si>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</si>
  <si>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</si>
  <si>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</si>
  <si>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</si>
  <si>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</si>
  <si>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</si>
  <si>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</si>
  <si>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</si>
  <si>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</si>
  <si>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</si>
  <si>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</si>
  <si>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</si>
  <si>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</si>
  <si>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</si>
  <si>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</si>
  <si>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</si>
  <si>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</si>
  <si>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</si>
  <si>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</si>
  <si>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</si>
  <si>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</si>
  <si>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</si>
  <si>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</si>
  <si>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</si>
  <si>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</si>
  <si>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</si>
  <si>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</si>
  <si>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</si>
  <si>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</si>
  <si>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</si>
  <si>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</si>
  <si>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</si>
  <si>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</si>
  <si>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</si>
  <si>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</si>
  <si>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</si>
  <si>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</si>
  <si>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</si>
  <si>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</si>
  <si>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</si>
  <si>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</si>
  <si>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</si>
  <si>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</si>
  <si>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</si>
  <si>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</si>
  <si>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</si>
  <si>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</si>
  <si>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</si>
  <si>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</si>
  <si>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</si>
  <si>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</si>
  <si>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</si>
  <si>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</si>
  <si>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</si>
  <si>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</si>
  <si>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</si>
  <si>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</si>
  <si>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</si>
  <si>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</si>
  <si>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</si>
  <si>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</si>
  <si>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</si>
  <si>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</si>
  <si>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</si>
  <si>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</si>
  <si>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</si>
  <si>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</si>
  <si>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</si>
  <si>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</si>
  <si>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</si>
  <si>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</si>
  <si>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</si>
  <si>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</si>
  <si>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</si>
  <si>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</si>
  <si>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</si>
  <si>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</si>
  <si>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</si>
  <si>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</si>
  <si>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</si>
  <si>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</si>
  <si>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</si>
  <si>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</si>
  <si>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</si>
  <si>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</si>
  <si>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</si>
  <si>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</si>
  <si>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</si>
  <si>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</si>
  <si>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</si>
  <si>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</si>
  <si>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</si>
  <si>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</si>
  <si>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</si>
  <si>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</si>
  <si>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</si>
  <si>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</si>
  <si>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</si>
  <si>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</si>
  <si>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</si>
  <si>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</si>
  <si>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</si>
  <si>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</si>
  <si>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</si>
  <si>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</si>
  <si>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</si>
  <si>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</si>
  <si>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</si>
  <si>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</si>
  <si>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</si>
  <si>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</si>
  <si>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</si>
  <si>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</si>
  <si>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</si>
  <si>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</si>
  <si>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</si>
  <si>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</si>
  <si>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</si>
  <si>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</si>
  <si>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</si>
  <si>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</si>
  <si>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</si>
  <si>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</si>
  <si>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</si>
  <si>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</si>
  <si>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</si>
  <si>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</si>
  <si>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</si>
  <si>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</si>
  <si>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</si>
  <si>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</si>
  <si>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</si>
  <si>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</si>
  <si>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</si>
  <si>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</si>
  <si>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</si>
  <si>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</si>
  <si>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</si>
  <si>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</si>
  <si>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</si>
  <si>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</si>
  <si>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</si>
  <si>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</si>
  <si>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</si>
  <si>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</si>
  <si>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</si>
  <si>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</si>
  <si>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</si>
  <si>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</si>
  <si>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</si>
  <si>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</si>
  <si>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</si>
  <si>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</si>
  <si>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</si>
  <si>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</si>
  <si>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</si>
  <si>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</si>
  <si>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</si>
  <si>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</si>
  <si>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</si>
  <si>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</si>
  <si>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</si>
  <si>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</si>
  <si>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</si>
  <si>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</si>
  <si>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</si>
  <si>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</si>
  <si>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</si>
  <si>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</si>
  <si>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</si>
  <si>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</si>
  <si>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</si>
  <si>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</si>
  <si>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</si>
  <si>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</si>
  <si>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</si>
  <si>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</si>
  <si>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</si>
  <si>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</si>
  <si>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</si>
  <si>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</si>
  <si>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</si>
  <si>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</si>
  <si>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</si>
  <si>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</si>
  <si>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</si>
  <si>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</si>
  <si>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</si>
  <si>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</si>
  <si>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</si>
  <si>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</si>
  <si>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</si>
  <si>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</si>
  <si>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</si>
  <si>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</si>
  <si>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</si>
  <si>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</si>
  <si>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</si>
  <si>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</si>
  <si>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</si>
  <si>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</si>
  <si>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</si>
  <si>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</si>
  <si>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</si>
  <si>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</si>
  <si>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</si>
  <si>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</si>
  <si>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</si>
  <si>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</si>
  <si>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</si>
  <si>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</si>
  <si>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</si>
  <si>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</si>
  <si>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</si>
  <si>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</si>
  <si>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</si>
  <si>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</si>
  <si>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</si>
  <si>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</si>
  <si>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</si>
  <si>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</si>
  <si>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</si>
  <si>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</si>
  <si>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</si>
  <si>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</si>
  <si>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</si>
  <si>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</si>
  <si>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</si>
  <si>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</si>
  <si>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</si>
  <si>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</si>
  <si>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</si>
  <si>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</si>
  <si>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</si>
  <si>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</si>
  <si>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</si>
  <si>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</si>
  <si>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</si>
  <si>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</si>
  <si>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</si>
  <si>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</si>
  <si>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</si>
  <si>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</si>
  <si>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</si>
  <si>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</si>
  <si>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</si>
  <si>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</si>
  <si>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</si>
  <si>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</si>
  <si>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</si>
  <si>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</si>
  <si>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</si>
  <si>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</si>
  <si>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</si>
  <si>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</si>
  <si>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</si>
  <si>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</si>
  <si>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</si>
  <si>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</si>
  <si>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</si>
  <si>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</si>
  <si>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</si>
  <si>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</si>
  <si>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</si>
  <si>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</si>
  <si>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</si>
  <si>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</si>
  <si>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</si>
  <si>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</si>
  <si>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</si>
  <si>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</si>
  <si>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</si>
  <si>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</si>
  <si>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</si>
  <si>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</si>
  <si>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</si>
  <si>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</si>
  <si>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</si>
  <si>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</si>
  <si>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</si>
  <si>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</si>
  <si>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</si>
  <si>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</si>
  <si>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</si>
  <si>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</si>
  <si>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</si>
  <si>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</si>
  <si>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</si>
  <si>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</si>
  <si>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</si>
  <si>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</si>
  <si>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</si>
  <si>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</si>
  <si>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</si>
  <si>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</si>
  <si>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</si>
  <si>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</si>
  <si>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</si>
  <si>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</si>
  <si>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</si>
  <si>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</si>
  <si>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</si>
  <si>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</si>
  <si>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</si>
  <si>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</si>
  <si>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</si>
  <si>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</si>
  <si>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</si>
  <si>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</si>
  <si>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</si>
  <si>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</si>
  <si>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</si>
  <si>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</si>
  <si>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</si>
  <si>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</si>
  <si>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</si>
  <si>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</si>
  <si>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</si>
  <si>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</si>
  <si>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</si>
  <si>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</si>
  <si>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</si>
  <si>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</si>
  <si>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</si>
  <si>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</si>
  <si>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</si>
  <si>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</si>
  <si>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</si>
  <si>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</si>
  <si>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</si>
  <si>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</si>
  <si>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</si>
  <si>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</si>
  <si>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</si>
  <si>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</si>
  <si>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</si>
  <si>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</si>
  <si>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</si>
  <si>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</si>
  <si>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</si>
  <si>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</si>
  <si>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</si>
  <si>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</si>
  <si>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</si>
  <si>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</si>
  <si>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</si>
  <si>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</si>
  <si>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</si>
  <si>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</si>
  <si>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</si>
  <si>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</si>
  <si>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</si>
  <si>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</si>
  <si>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</si>
  <si>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</si>
  <si>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</si>
  <si>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</si>
  <si>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</si>
  <si>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</si>
  <si>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</si>
  <si>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</si>
  <si>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</si>
  <si>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</si>
  <si>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</si>
  <si>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</si>
  <si>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</si>
  <si>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</si>
  <si>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</si>
  <si>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</si>
  <si>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</si>
  <si>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</si>
  <si>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</si>
  <si>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</si>
  <si>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</si>
  <si>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</si>
  <si>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</si>
  <si>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</si>
  <si>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</si>
  <si>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</si>
  <si>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</si>
  <si>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</si>
  <si>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</si>
  <si>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</si>
  <si>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</si>
  <si>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</si>
  <si>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</si>
  <si>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</si>
  <si>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</si>
  <si>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</si>
  <si>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</si>
  <si>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</si>
  <si>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</si>
  <si>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</si>
  <si>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</si>
  <si>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</si>
  <si>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</si>
  <si>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</si>
  <si>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</si>
  <si>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</si>
  <si>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</si>
  <si>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</si>
  <si>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</si>
  <si>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</si>
  <si>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</si>
  <si>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</si>
  <si>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</si>
  <si>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</si>
  <si>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</si>
  <si>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</si>
  <si>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</si>
  <si>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</si>
  <si>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</si>
  <si>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</si>
  <si>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</si>
  <si>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</si>
  <si>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</si>
  <si>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</si>
  <si>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</si>
  <si>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</si>
  <si>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</si>
  <si>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</si>
  <si>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</si>
  <si>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</si>
  <si>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</si>
  <si>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</si>
  <si>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</si>
  <si>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</si>
  <si>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</si>
  <si>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</si>
  <si>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</si>
  <si>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</si>
  <si>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</si>
  <si>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</si>
  <si>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</si>
  <si>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</si>
  <si>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</si>
  <si>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</si>
  <si>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</si>
  <si>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</si>
  <si>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</si>
  <si>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</si>
  <si>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</si>
  <si>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</si>
  <si>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</si>
  <si>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</si>
  <si>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</si>
  <si>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</si>
  <si>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</si>
  <si>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</si>
  <si>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</si>
  <si>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</si>
  <si>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</si>
  <si>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</si>
  <si>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</si>
  <si>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</si>
  <si>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</si>
  <si>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</si>
  <si>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</si>
  <si>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</si>
  <si>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</si>
  <si>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</si>
  <si>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</si>
  <si>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</si>
  <si>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</si>
  <si>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</si>
  <si>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</si>
  <si>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</si>
  <si>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</si>
  <si>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</si>
  <si>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</si>
  <si>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</si>
  <si>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</si>
  <si>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</si>
  <si>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</si>
  <si>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</si>
  <si>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</si>
  <si>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</si>
  <si>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</si>
  <si>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</si>
  <si>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</si>
  <si>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</si>
  <si>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</si>
  <si>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</si>
  <si>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</si>
  <si>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</si>
  <si>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</si>
  <si>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</si>
  <si>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</si>
  <si>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</si>
  <si>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</si>
  <si>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</si>
  <si>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</si>
  <si>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</si>
  <si>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</si>
  <si>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</si>
  <si>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</si>
  <si>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</si>
  <si>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</si>
  <si>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</si>
  <si>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</si>
  <si>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</si>
  <si>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</si>
  <si>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</si>
  <si>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</si>
  <si>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</si>
  <si>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</si>
  <si>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</si>
  <si>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</si>
  <si>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</si>
  <si>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</si>
  <si>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</si>
  <si>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</si>
  <si>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</si>
  <si>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</si>
  <si>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</si>
  <si>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</si>
  <si>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</si>
  <si>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</si>
  <si>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</si>
  <si>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</si>
  <si>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</si>
  <si>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</si>
  <si>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</si>
  <si>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</si>
  <si>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</si>
  <si>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</si>
  <si>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</si>
  <si>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</si>
  <si>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</si>
  <si>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</si>
  <si>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</si>
  <si>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</si>
  <si>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</si>
  <si>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</si>
  <si>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</si>
  <si>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</si>
  <si>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</si>
  <si>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</si>
  <si>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</si>
  <si>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</si>
  <si>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</si>
  <si>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</si>
  <si>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</si>
  <si>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</si>
  <si>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</si>
  <si>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</si>
  <si>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</si>
  <si>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</si>
  <si>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</si>
  <si>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</si>
  <si>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</si>
  <si>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</si>
  <si>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</si>
  <si>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</si>
  <si>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</si>
  <si>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</si>
  <si>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</si>
  <si>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</si>
  <si>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</si>
  <si>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</si>
  <si>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</si>
  <si>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</si>
  <si>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</si>
  <si>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</si>
  <si>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</si>
  <si>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</si>
  <si>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</si>
  <si>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</si>
  <si>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</si>
  <si>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</si>
  <si>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</si>
  <si>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</si>
  <si>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</si>
  <si>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</si>
  <si>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</si>
  <si>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</si>
  <si>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</si>
  <si>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</si>
  <si>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</si>
  <si>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</si>
  <si>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</si>
  <si>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</si>
  <si>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</si>
  <si>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</si>
  <si>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</si>
  <si>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</si>
  <si>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</si>
  <si>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</si>
  <si>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</si>
  <si>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</si>
  <si>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</si>
  <si>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</si>
  <si>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</si>
  <si>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</si>
  <si>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</si>
  <si>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</si>
  <si>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</si>
  <si>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</si>
  <si>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</si>
  <si>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</si>
  <si>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</si>
  <si>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</si>
  <si>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</si>
  <si>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</si>
  <si>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</si>
  <si>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</si>
  <si>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</si>
  <si>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</si>
  <si>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</si>
  <si>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</si>
  <si>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</si>
  <si>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</si>
  <si>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</si>
  <si>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</si>
  <si>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</si>
  <si>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</si>
  <si>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</si>
  <si>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</si>
  <si>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</si>
  <si>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</si>
  <si>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</si>
  <si>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</si>
  <si>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</si>
  <si>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</si>
  <si>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</si>
  <si>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</si>
  <si>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</si>
  <si>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</si>
  <si>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</si>
  <si>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</si>
  <si>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</si>
  <si>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</si>
  <si>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</si>
  <si>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</si>
  <si>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</si>
  <si>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</si>
  <si>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</si>
  <si>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</si>
  <si>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</si>
  <si>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</si>
  <si>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</si>
  <si>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</si>
  <si>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</si>
  <si>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</si>
  <si>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</si>
  <si>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</si>
  <si>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</si>
  <si>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</si>
  <si>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</si>
  <si>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</si>
  <si>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</si>
  <si>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</si>
  <si>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</si>
  <si>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</si>
  <si>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</si>
  <si>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</si>
  <si>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</si>
  <si>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</si>
  <si>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</si>
  <si>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</si>
  <si>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</si>
  <si>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</si>
  <si>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</si>
  <si>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</si>
  <si>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</si>
  <si>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</si>
  <si>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</si>
  <si>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</si>
  <si>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</si>
  <si>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</si>
  <si>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</si>
  <si>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</si>
  <si>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</si>
  <si>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</si>
  <si>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</si>
  <si>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</si>
  <si>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</si>
  <si>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</si>
  <si>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</si>
  <si>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</si>
  <si>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</si>
  <si>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</si>
  <si>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</si>
  <si>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</si>
  <si>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</si>
  <si>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</si>
  <si>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</si>
  <si>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</si>
  <si>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</si>
  <si>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</si>
  <si>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</si>
  <si>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</si>
  <si>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</si>
  <si>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</si>
  <si>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</si>
  <si>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</si>
  <si>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</si>
  <si>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</si>
  <si>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</si>
  <si>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</si>
  <si>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</si>
  <si>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</si>
  <si>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</si>
  <si>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</si>
  <si>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</si>
  <si>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</si>
  <si>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</si>
  <si>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</si>
  <si>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</si>
  <si>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</si>
  <si>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</si>
  <si>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</si>
  <si>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</si>
  <si>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</si>
  <si>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</si>
  <si>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</si>
  <si>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</si>
  <si>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</si>
  <si>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</si>
  <si>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</si>
  <si>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</si>
  <si>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</si>
  <si>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</si>
  <si>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</si>
  <si>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</si>
  <si>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</si>
  <si>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</si>
  <si>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</si>
  <si>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</si>
  <si>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</si>
  <si>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</si>
  <si>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</si>
  <si>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</si>
  <si>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</si>
  <si>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</si>
  <si>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</si>
  <si>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</si>
  <si>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</si>
  <si>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</si>
  <si>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</si>
  <si>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</si>
  <si>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</si>
  <si>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</si>
  <si>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</si>
  <si>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</si>
  <si>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</si>
  <si>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</si>
  <si>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</si>
  <si>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</si>
  <si>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</si>
  <si>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</si>
  <si>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</si>
  <si>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</si>
  <si>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</si>
  <si>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</si>
  <si>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</si>
  <si>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</si>
  <si>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</si>
  <si>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</si>
  <si>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</si>
  <si>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</si>
  <si>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</si>
  <si>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</si>
  <si>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</si>
  <si>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</si>
  <si>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</si>
  <si>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</si>
  <si>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</si>
  <si>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</si>
  <si>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</si>
  <si>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</si>
  <si>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</si>
  <si>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</si>
  <si>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</si>
  <si>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</si>
  <si>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</si>
  <si>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</si>
  <si>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</si>
  <si>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</si>
  <si>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</si>
  <si>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</si>
  <si>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</si>
  <si>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</si>
  <si>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</si>
  <si>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</si>
  <si>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</si>
  <si>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</si>
  <si>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</si>
  <si>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</si>
  <si>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</si>
  <si>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</si>
  <si>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</si>
  <si>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</si>
  <si>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</si>
  <si>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</si>
  <si>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</si>
  <si>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</si>
  <si>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</si>
  <si>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</si>
  <si>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</si>
  <si>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</si>
  <si>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</si>
  <si>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</si>
  <si>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</si>
  <si>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</si>
  <si>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</si>
  <si>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</si>
  <si>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</si>
  <si>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</si>
  <si>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</si>
  <si>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</si>
  <si>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</si>
  <si>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</si>
  <si>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</si>
  <si>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</si>
  <si>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</si>
  <si>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</si>
  <si>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</si>
  <si>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</si>
  <si>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</si>
  <si>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</si>
  <si>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</si>
  <si>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</si>
  <si>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</si>
  <si>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</si>
  <si>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</si>
  <si>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</si>
  <si>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</si>
  <si>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</si>
  <si>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</si>
  <si>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</si>
  <si>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</si>
  <si>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</si>
  <si>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</si>
  <si>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</si>
  <si>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</si>
  <si>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</si>
  <si>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</si>
  <si>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</si>
  <si>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</si>
  <si>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</si>
  <si>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</si>
  <si>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</si>
  <si>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</si>
  <si>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</si>
  <si>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</si>
  <si>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</si>
  <si>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</si>
  <si>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</si>
  <si>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</si>
  <si>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</si>
  <si>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</si>
  <si>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</si>
  <si>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</si>
  <si>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</si>
  <si>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</si>
  <si>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</si>
  <si>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</si>
  <si>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</si>
  <si>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</si>
  <si>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</si>
  <si>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</si>
  <si>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</si>
  <si>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</si>
  <si>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</si>
  <si>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</si>
  <si>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</si>
  <si>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</si>
  <si>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</si>
  <si>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</si>
  <si>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</si>
  <si>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</si>
  <si>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</si>
  <si>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</si>
  <si>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</si>
  <si>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</si>
  <si>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</si>
  <si>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</si>
  <si>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</si>
  <si>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</si>
  <si>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</si>
  <si>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</si>
  <si>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</si>
  <si>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</si>
  <si>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</si>
  <si>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</si>
  <si>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</si>
  <si>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</si>
  <si>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</si>
  <si>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</si>
  <si>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</si>
  <si>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</si>
  <si>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</si>
  <si>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</si>
  <si>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</si>
  <si>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</si>
  <si>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</si>
  <si>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</si>
  <si>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</si>
  <si>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</si>
  <si>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</si>
  <si>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</si>
  <si>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</si>
  <si>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</si>
  <si>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</si>
  <si>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</si>
  <si>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</si>
  <si>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</si>
  <si>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</si>
  <si>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</si>
  <si>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</si>
  <si>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</si>
  <si>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</si>
  <si>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</si>
  <si>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</si>
  <si>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</si>
  <si>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</si>
  <si>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</si>
  <si>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</si>
  <si>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</si>
  <si>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</si>
  <si>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</si>
  <si>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</si>
  <si>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</si>
  <si>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</si>
  <si>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</si>
  <si>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</si>
  <si>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</si>
  <si>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</si>
  <si>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</si>
  <si>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</si>
  <si>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</si>
  <si>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</si>
  <si>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</si>
  <si>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</si>
  <si>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</si>
  <si>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</si>
  <si>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</si>
  <si>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</si>
  <si>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</si>
  <si>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</si>
  <si>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</si>
  <si>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</si>
  <si>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</si>
  <si>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</si>
  <si>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</si>
  <si>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</si>
  <si>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</si>
  <si>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</si>
  <si>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</si>
  <si>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</si>
  <si>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</si>
  <si>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</si>
  <si>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</si>
  <si>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</si>
  <si>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</si>
  <si>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</si>
  <si>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</si>
  <si>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</si>
  <si>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</si>
  <si>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</si>
  <si>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</si>
  <si>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</si>
  <si>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</si>
  <si>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</si>
  <si>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</si>
  <si>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</si>
  <si>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</si>
  <si>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</si>
  <si>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</si>
  <si>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</si>
  <si>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</si>
  <si>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</si>
  <si>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</si>
  <si>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</si>
  <si>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</si>
  <si>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</si>
  <si>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</si>
  <si>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</si>
  <si>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</si>
  <si>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</si>
  <si>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</si>
  <si>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</si>
  <si>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</si>
  <si>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</si>
  <si>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</si>
  <si>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</si>
  <si>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</si>
  <si>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</si>
  <si>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</si>
  <si>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</si>
  <si>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</si>
  <si>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</si>
  <si>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</si>
  <si>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</si>
  <si>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</si>
  <si>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</si>
  <si>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</si>
  <si>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</si>
  <si>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</si>
  <si>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</si>
  <si>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</si>
  <si>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</si>
  <si>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</si>
  <si>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</si>
  <si>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</si>
  <si>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</si>
  <si>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</si>
  <si>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</si>
  <si>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</si>
  <si>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</si>
  <si>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</si>
  <si>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</si>
  <si>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</si>
  <si>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</si>
  <si>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</si>
  <si>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</si>
  <si>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</si>
  <si>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</si>
  <si>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</si>
  <si>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</si>
  <si>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</si>
  <si>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</si>
  <si>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</si>
  <si>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</si>
  <si>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</si>
  <si>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</si>
  <si>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</si>
  <si>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</si>
  <si>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</si>
  <si>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</si>
  <si>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</si>
  <si>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</si>
  <si>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</si>
  <si>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</si>
  <si>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</si>
  <si>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</si>
  <si>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</si>
  <si>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</si>
  <si>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</si>
  <si>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</si>
  <si>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</si>
  <si>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</si>
  <si>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</si>
  <si>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</si>
  <si>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</si>
  <si>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</si>
  <si>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</si>
  <si>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</si>
  <si>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</si>
  <si>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</si>
  <si>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</si>
  <si>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</si>
  <si>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</si>
  <si>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</si>
  <si>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</si>
  <si>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</si>
  <si>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</si>
  <si>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</si>
  <si>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</si>
  <si>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</si>
  <si>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</si>
  <si>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</si>
  <si>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</si>
  <si>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</si>
  <si>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</si>
  <si>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</si>
  <si>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</si>
  <si>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</si>
  <si>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</si>
  <si>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</si>
  <si>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</si>
  <si>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</si>
  <si>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</si>
  <si>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</si>
  <si>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</si>
  <si>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</si>
  <si>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</si>
  <si>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</si>
  <si>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</si>
  <si>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</si>
  <si>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</si>
  <si>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</si>
  <si>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</si>
  <si>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</si>
  <si>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</si>
  <si>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</si>
  <si>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</si>
  <si>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</si>
  <si>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</si>
  <si>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</si>
  <si>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</si>
  <si>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</si>
  <si>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</si>
  <si>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</si>
  <si>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</si>
  <si>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</si>
  <si>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</si>
  <si>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</si>
  <si>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</si>
  <si>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</si>
  <si>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</si>
  <si>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</si>
  <si>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</si>
  <si>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</si>
  <si>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</si>
  <si>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</si>
  <si>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</si>
  <si>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</si>
  <si>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</si>
  <si>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</si>
  <si>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</si>
  <si>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</si>
  <si>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</si>
  <si>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</si>
  <si>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</si>
  <si>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</si>
  <si>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</si>
  <si>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</si>
  <si>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</si>
  <si>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</si>
  <si>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</si>
  <si>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</si>
  <si>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</si>
  <si>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</si>
  <si>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</si>
  <si>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</si>
  <si>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</si>
  <si>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</si>
  <si>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</si>
  <si>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</si>
  <si>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</si>
  <si>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</si>
  <si>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</si>
  <si>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</si>
  <si>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</si>
  <si>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</si>
  <si>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</si>
  <si>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</si>
  <si>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</si>
  <si>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</si>
  <si>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</si>
  <si>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</si>
  <si>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</si>
  <si>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</si>
  <si>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</si>
  <si>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</si>
  <si>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</si>
  <si>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</si>
  <si>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</si>
  <si>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</si>
  <si>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</si>
  <si>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</si>
  <si>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</si>
  <si>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</si>
  <si>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</si>
  <si>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</si>
  <si>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</si>
  <si>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</si>
  <si>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</si>
  <si>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</si>
  <si>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</si>
  <si>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</si>
  <si>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</si>
  <si>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</si>
  <si>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</si>
  <si>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</si>
  <si>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</si>
  <si>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</si>
  <si>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</si>
  <si>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</si>
  <si>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</si>
  <si>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</si>
  <si>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</si>
  <si>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</si>
  <si>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</si>
  <si>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</si>
  <si>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</si>
  <si>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</si>
  <si>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</si>
  <si>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</si>
  <si>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</si>
  <si>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</si>
  <si>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</si>
  <si>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</si>
  <si>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</si>
  <si>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</si>
  <si>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</si>
  <si>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</si>
  <si>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</si>
  <si>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</si>
  <si>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</si>
  <si>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</si>
  <si>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</si>
  <si>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</si>
  <si>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</si>
  <si>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</si>
  <si>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</si>
  <si>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</si>
  <si>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</si>
  <si>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</si>
  <si>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</si>
  <si>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</si>
  <si>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</si>
  <si>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</si>
  <si>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</si>
  <si>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</si>
  <si>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</si>
  <si>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</si>
  <si>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</si>
  <si>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</si>
  <si>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</si>
  <si>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</si>
  <si>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</si>
  <si>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</si>
  <si>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</si>
  <si>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</si>
  <si>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</si>
  <si>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</si>
  <si>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</si>
  <si>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</si>
  <si>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</si>
  <si>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</si>
  <si>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</si>
  <si>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</si>
  <si>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</si>
  <si>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</si>
  <si>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</si>
  <si>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</si>
  <si>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</si>
  <si>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</si>
  <si>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</si>
  <si>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</si>
  <si>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</si>
  <si>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</si>
  <si>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</si>
  <si>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</si>
  <si>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</si>
  <si>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</si>
  <si>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</si>
  <si>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</si>
  <si>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</si>
  <si>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</si>
  <si>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</si>
  <si>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</si>
  <si>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</si>
  <si>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</si>
  <si>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</si>
  <si>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</si>
  <si>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</si>
  <si>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</si>
  <si>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</si>
  <si>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</si>
  <si>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</si>
  <si>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</si>
  <si>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</si>
  <si>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</si>
  <si>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</si>
  <si>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</si>
  <si>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</si>
  <si>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</si>
  <si>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</si>
  <si>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</si>
  <si>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</si>
  <si>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</si>
  <si>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</si>
  <si>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</si>
  <si>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</si>
  <si>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</si>
  <si>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</si>
  <si>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</si>
  <si>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</si>
  <si>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</si>
  <si>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</si>
  <si>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</si>
  <si>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</si>
  <si>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</si>
  <si>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</si>
  <si>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</si>
  <si>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</si>
  <si>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</si>
  <si>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</si>
  <si>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</si>
  <si>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</si>
  <si>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</si>
  <si>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</si>
  <si>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</si>
  <si>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</si>
  <si>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</si>
  <si>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</si>
  <si>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</si>
  <si>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</si>
  <si>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</si>
  <si>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</si>
  <si>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</si>
  <si>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XBK-KABEL Xaver Bechtold GmbH</t>
  </si>
  <si>
    <t>DE260704520</t>
  </si>
  <si>
    <t>Zentraler Einkauf / Central Purchasing Department</t>
  </si>
  <si>
    <t>Unterdorf 101, 78628 Rottweil</t>
  </si>
  <si>
    <t>Viktor Daubert</t>
  </si>
  <si>
    <t>V.Daubert@xbk-kabel.de</t>
  </si>
  <si>
    <t>+49 (0)741/254-137</t>
  </si>
  <si>
    <t>Aristotelis Papadopoulos</t>
  </si>
  <si>
    <t>QMB</t>
  </si>
  <si>
    <t>A.Papadopoulos@xbk-kabel.de</t>
  </si>
  <si>
    <t>https://www.xbk-kabel.de/wp-content/uploads/2023/11/Code-of-Conduct_14.10.2023.pdf</t>
  </si>
  <si>
    <t>E-Mail</t>
  </si>
  <si>
    <t>LKAB Minerals Ltd</t>
  </si>
  <si>
    <t>Raynesway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</si>
</sst>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7" fontId="13"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2"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70" fontId="4" fillId="0" borderId="0"/>
    <xf numFmtId="0" fontId="82" fillId="0" borderId="0"/>
    <xf numFmtId="0" fontId="82"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2" fillId="0" borderId="0"/>
    <xf numFmtId="0" fontId="5" fillId="0" borderId="0"/>
    <xf numFmtId="0" fontId="5" fillId="0" borderId="0"/>
    <xf numFmtId="170" fontId="10" fillId="0" borderId="0"/>
    <xf numFmtId="0" fontId="5" fillId="0" borderId="0"/>
    <xf numFmtId="0" fontId="10" fillId="0" borderId="0"/>
    <xf numFmtId="0" fontId="5" fillId="0" borderId="0"/>
    <xf numFmtId="0" fontId="66" fillId="0" borderId="0">
      <alignment vertical="center"/>
    </xf>
    <xf numFmtId="17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70" fontId="4" fillId="0" borderId="0"/>
    <xf numFmtId="17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70" fontId="13" fillId="0" borderId="0"/>
    <xf numFmtId="0" fontId="82" fillId="0" borderId="0"/>
    <xf numFmtId="0" fontId="82" fillId="0" borderId="0"/>
    <xf numFmtId="0" fontId="82" fillId="0" borderId="0"/>
    <xf numFmtId="17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7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7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71" fontId="17" fillId="45" borderId="31" xfId="0" applyNumberFormat="1" applyFont="1" applyFill="1" applyBorder="1" applyAlignment="1" applyProtection="1">
      <alignment horizontal="center" wrapText="1"/>
      <protection locked="0"/>
    </xf>
    <xf numFmtId="171"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6000000}"/>
    <cellStyle name="20% - Accent1 2 2" xfId="597" xr:uid="{00000000-0005-0000-0000-000007000000}"/>
    <cellStyle name="20% - Accent1 2 2 2" xfId="760" xr:uid="{00000000-0005-0000-0000-000008000000}"/>
    <cellStyle name="20% - Accent1 2 3" xfId="713" xr:uid="{00000000-0005-0000-0000-000009000000}"/>
    <cellStyle name="20% - Accent1 3" xfId="807" xr:uid="{00000000-0005-0000-0000-00000A000000}"/>
    <cellStyle name="20% - Accent2 2" xfId="7" xr:uid="{00000000-0005-0000-0000-00000B000000}"/>
    <cellStyle name="20% - Accent2 2 2" xfId="598" xr:uid="{00000000-0005-0000-0000-00000C000000}"/>
    <cellStyle name="20% - Accent2 2 2 2" xfId="761" xr:uid="{00000000-0005-0000-0000-00000D000000}"/>
    <cellStyle name="20% - Accent2 2 3" xfId="714" xr:uid="{00000000-0005-0000-0000-00000E000000}"/>
    <cellStyle name="20% - Accent2 3" xfId="810" xr:uid="{00000000-0005-0000-0000-00000F000000}"/>
    <cellStyle name="20% - Accent3 2" xfId="8" xr:uid="{00000000-0005-0000-0000-000010000000}"/>
    <cellStyle name="20% - Accent3 2 2" xfId="599" xr:uid="{00000000-0005-0000-0000-000011000000}"/>
    <cellStyle name="20% - Accent3 2 2 2" xfId="762" xr:uid="{00000000-0005-0000-0000-000012000000}"/>
    <cellStyle name="20% - Accent3 2 3" xfId="715" xr:uid="{00000000-0005-0000-0000-000013000000}"/>
    <cellStyle name="20% - Accent3 3" xfId="813" xr:uid="{00000000-0005-0000-0000-000014000000}"/>
    <cellStyle name="20% - Accent4 2" xfId="9" xr:uid="{00000000-0005-0000-0000-000015000000}"/>
    <cellStyle name="20% - Accent4 2 2" xfId="600" xr:uid="{00000000-0005-0000-0000-000016000000}"/>
    <cellStyle name="20% - Accent4 2 2 2" xfId="763" xr:uid="{00000000-0005-0000-0000-000017000000}"/>
    <cellStyle name="20% - Accent4 2 3" xfId="716" xr:uid="{00000000-0005-0000-0000-000018000000}"/>
    <cellStyle name="20% - Accent4 3" xfId="816" xr:uid="{00000000-0005-0000-0000-000019000000}"/>
    <cellStyle name="20% - Accent5 2" xfId="10" xr:uid="{00000000-0005-0000-0000-00001A000000}"/>
    <cellStyle name="20% - Accent5 2 2" xfId="601" xr:uid="{00000000-0005-0000-0000-00001B000000}"/>
    <cellStyle name="20% - Accent5 2 2 2" xfId="764" xr:uid="{00000000-0005-0000-0000-00001C000000}"/>
    <cellStyle name="20% - Accent5 2 3" xfId="717" xr:uid="{00000000-0005-0000-0000-00001D000000}"/>
    <cellStyle name="20% - Accent5 3" xfId="819" xr:uid="{00000000-0005-0000-0000-00001E000000}"/>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2A000000}"/>
    <cellStyle name="40% - Accent1 2 2" xfId="603" xr:uid="{00000000-0005-0000-0000-00002B000000}"/>
    <cellStyle name="40% - Accent1 2 2 2" xfId="766" xr:uid="{00000000-0005-0000-0000-00002C000000}"/>
    <cellStyle name="40% - Accent1 2 3" xfId="719" xr:uid="{00000000-0005-0000-0000-00002D000000}"/>
    <cellStyle name="40% - Accent1 3" xfId="808" xr:uid="{00000000-0005-0000-0000-00002E000000}"/>
    <cellStyle name="40% - Accent2 2" xfId="13" xr:uid="{00000000-0005-0000-0000-00002F000000}"/>
    <cellStyle name="40% - Accent2 2 2" xfId="604" xr:uid="{00000000-0005-0000-0000-000030000000}"/>
    <cellStyle name="40% - Accent2 2 2 2" xfId="767" xr:uid="{00000000-0005-0000-0000-000031000000}"/>
    <cellStyle name="40% - Accent2 2 3" xfId="720" xr:uid="{00000000-0005-0000-0000-000032000000}"/>
    <cellStyle name="40% - Accent2 3" xfId="811" xr:uid="{00000000-0005-0000-0000-000033000000}"/>
    <cellStyle name="40% - Accent3 2" xfId="14" xr:uid="{00000000-0005-0000-0000-000034000000}"/>
    <cellStyle name="40% - Accent3 2 2" xfId="605" xr:uid="{00000000-0005-0000-0000-000035000000}"/>
    <cellStyle name="40% - Accent3 2 2 2" xfId="768" xr:uid="{00000000-0005-0000-0000-000036000000}"/>
    <cellStyle name="40% - Accent3 2 3" xfId="721" xr:uid="{00000000-0005-0000-0000-000037000000}"/>
    <cellStyle name="40% - Accent3 3" xfId="814" xr:uid="{00000000-0005-0000-0000-000038000000}"/>
    <cellStyle name="40% - Accent4 2" xfId="15" xr:uid="{00000000-0005-0000-0000-000039000000}"/>
    <cellStyle name="40% - Accent4 2 2" xfId="606" xr:uid="{00000000-0005-0000-0000-00003A000000}"/>
    <cellStyle name="40% - Accent4 2 2 2" xfId="769" xr:uid="{00000000-0005-0000-0000-00003B000000}"/>
    <cellStyle name="40% - Accent4 2 3" xfId="722" xr:uid="{00000000-0005-0000-0000-00003C000000}"/>
    <cellStyle name="40% - Accent4 3" xfId="817" xr:uid="{00000000-0005-0000-0000-00003D000000}"/>
    <cellStyle name="40% - Accent5 2" xfId="16" xr:uid="{00000000-0005-0000-0000-00003E000000}"/>
    <cellStyle name="40% - Accent5 2 2" xfId="607" xr:uid="{00000000-0005-0000-0000-00003F000000}"/>
    <cellStyle name="40% - Accent5 2 2 2" xfId="770" xr:uid="{00000000-0005-0000-0000-000040000000}"/>
    <cellStyle name="40% - Accent5 2 3" xfId="723" xr:uid="{00000000-0005-0000-0000-000041000000}"/>
    <cellStyle name="40% - Accent5 3" xfId="820" xr:uid="{00000000-0005-0000-0000-000042000000}"/>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4E000000}"/>
    <cellStyle name="60% - Accent1 2 2" xfId="609" xr:uid="{00000000-0005-0000-0000-00004F000000}"/>
    <cellStyle name="60% - Accent1 3" xfId="809" xr:uid="{00000000-0005-0000-0000-000050000000}"/>
    <cellStyle name="60% - Accent2 2" xfId="19" xr:uid="{00000000-0005-0000-0000-000051000000}"/>
    <cellStyle name="60% - Accent2 2 2" xfId="610" xr:uid="{00000000-0005-0000-0000-000052000000}"/>
    <cellStyle name="60% - Accent2 3" xfId="812" xr:uid="{00000000-0005-0000-0000-000053000000}"/>
    <cellStyle name="60% - Accent3 2" xfId="20" xr:uid="{00000000-0005-0000-0000-000054000000}"/>
    <cellStyle name="60% - Accent3 2 2" xfId="611" xr:uid="{00000000-0005-0000-0000-000055000000}"/>
    <cellStyle name="60% - Accent3 3" xfId="815" xr:uid="{00000000-0005-0000-0000-000056000000}"/>
    <cellStyle name="60% - Accent4 2" xfId="21" xr:uid="{00000000-0005-0000-0000-000057000000}"/>
    <cellStyle name="60% - Accent4 2 2" xfId="612" xr:uid="{00000000-0005-0000-0000-000058000000}"/>
    <cellStyle name="60% - Accent4 3" xfId="818" xr:uid="{00000000-0005-0000-0000-000059000000}"/>
    <cellStyle name="60% - Accent5 2" xfId="22" xr:uid="{00000000-0005-0000-0000-00005A000000}"/>
    <cellStyle name="60% - Accent5 2 2" xfId="613" xr:uid="{00000000-0005-0000-0000-00005B000000}"/>
    <cellStyle name="60% - Accent5 3" xfId="821" xr:uid="{00000000-0005-0000-0000-00005C000000}"/>
    <cellStyle name="60% - Accent6 2" xfId="23" xr:uid="{00000000-0005-0000-0000-00005D000000}"/>
    <cellStyle name="60% - Accent6 2 2" xfId="614" xr:uid="{00000000-0005-0000-0000-00005E000000}"/>
    <cellStyle name="60% - Accent6 3" xfId="824" xr:uid="{00000000-0005-0000-0000-00005F000000}"/>
    <cellStyle name="Accent1 2" xfId="24" xr:uid="{00000000-0005-0000-0000-000060000000}"/>
    <cellStyle name="Accent1 2 2" xfId="615" xr:uid="{00000000-0005-0000-0000-000061000000}"/>
    <cellStyle name="Accent2 2" xfId="25" xr:uid="{00000000-0005-0000-0000-000062000000}"/>
    <cellStyle name="Accent2 2 2" xfId="616" xr:uid="{00000000-0005-0000-0000-000063000000}"/>
    <cellStyle name="Accent3 2" xfId="26" xr:uid="{00000000-0005-0000-0000-000064000000}"/>
    <cellStyle name="Accent3 2 2" xfId="617" xr:uid="{00000000-0005-0000-0000-000065000000}"/>
    <cellStyle name="Accent4 2" xfId="27" xr:uid="{00000000-0005-0000-0000-000066000000}"/>
    <cellStyle name="Accent4 2 2" xfId="618" xr:uid="{00000000-0005-0000-0000-000067000000}"/>
    <cellStyle name="Accent5 2" xfId="28" xr:uid="{00000000-0005-0000-0000-000068000000}"/>
    <cellStyle name="Accent5 2 2" xfId="619" xr:uid="{00000000-0005-0000-0000-000069000000}"/>
    <cellStyle name="Accent6 2" xfId="29" xr:uid="{00000000-0005-0000-0000-00006A000000}"/>
    <cellStyle name="Accent6 2 2" xfId="620" xr:uid="{00000000-0005-0000-0000-00006B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Berechnung" xfId="681" builtinId="22" customBuiltin="1"/>
    <cellStyle name="Calculation 2" xfId="32" xr:uid="{00000000-0005-0000-0000-000078000000}"/>
    <cellStyle name="Calculation 2 2" xfId="623" xr:uid="{00000000-0005-0000-0000-000079000000}"/>
    <cellStyle name="Check Cell 2" xfId="33" xr:uid="{00000000-0005-0000-0000-00007A000000}"/>
    <cellStyle name="Check Cell 2 2" xfId="624" xr:uid="{00000000-0005-0000-0000-00007B000000}"/>
    <cellStyle name="Comma" xfId="4" xr:uid="{00000000-0005-0000-0000-00007C000000}"/>
    <cellStyle name="Comma [0]" xfId="5" xr:uid="{00000000-0005-0000-0000-00007D000000}"/>
    <cellStyle name="Comma [0] 2" xfId="34" xr:uid="{00000000-0005-0000-0000-00007E000000}"/>
    <cellStyle name="Comma [0] 3" xfId="35" xr:uid="{00000000-0005-0000-0000-00007F000000}"/>
    <cellStyle name="Comma [0] 4" xfId="36" xr:uid="{00000000-0005-0000-0000-000080000000}"/>
    <cellStyle name="Comma 10" xfId="37" xr:uid="{00000000-0005-0000-0000-000081000000}"/>
    <cellStyle name="Comma 100" xfId="38" xr:uid="{00000000-0005-0000-0000-000082000000}"/>
    <cellStyle name="Comma 101" xfId="39" xr:uid="{00000000-0005-0000-0000-000083000000}"/>
    <cellStyle name="Comma 102" xfId="40" xr:uid="{00000000-0005-0000-0000-000084000000}"/>
    <cellStyle name="Comma 103" xfId="41" xr:uid="{00000000-0005-0000-0000-000085000000}"/>
    <cellStyle name="Comma 104" xfId="42" xr:uid="{00000000-0005-0000-0000-000086000000}"/>
    <cellStyle name="Comma 105" xfId="43" xr:uid="{00000000-0005-0000-0000-000087000000}"/>
    <cellStyle name="Comma 106" xfId="44" xr:uid="{00000000-0005-0000-0000-000088000000}"/>
    <cellStyle name="Comma 107" xfId="45" xr:uid="{00000000-0005-0000-0000-000089000000}"/>
    <cellStyle name="Comma 108" xfId="46" xr:uid="{00000000-0005-0000-0000-00008A000000}"/>
    <cellStyle name="Comma 109" xfId="47" xr:uid="{00000000-0005-0000-0000-00008B000000}"/>
    <cellStyle name="Comma 11" xfId="48" xr:uid="{00000000-0005-0000-0000-00008C000000}"/>
    <cellStyle name="Comma 110" xfId="49" xr:uid="{00000000-0005-0000-0000-00008D000000}"/>
    <cellStyle name="Comma 111" xfId="50" xr:uid="{00000000-0005-0000-0000-00008E000000}"/>
    <cellStyle name="Comma 112" xfId="51" xr:uid="{00000000-0005-0000-0000-00008F000000}"/>
    <cellStyle name="Comma 113" xfId="52" xr:uid="{00000000-0005-0000-0000-000090000000}"/>
    <cellStyle name="Comma 114" xfId="53" xr:uid="{00000000-0005-0000-0000-000091000000}"/>
    <cellStyle name="Comma 115" xfId="54" xr:uid="{00000000-0005-0000-0000-000092000000}"/>
    <cellStyle name="Comma 116" xfId="55" xr:uid="{00000000-0005-0000-0000-000093000000}"/>
    <cellStyle name="Comma 117" xfId="56" xr:uid="{00000000-0005-0000-0000-000094000000}"/>
    <cellStyle name="Comma 118" xfId="57" xr:uid="{00000000-0005-0000-0000-000095000000}"/>
    <cellStyle name="Comma 119" xfId="58" xr:uid="{00000000-0005-0000-0000-000096000000}"/>
    <cellStyle name="Comma 12" xfId="59" xr:uid="{00000000-0005-0000-0000-000097000000}"/>
    <cellStyle name="Comma 120" xfId="60" xr:uid="{00000000-0005-0000-0000-000098000000}"/>
    <cellStyle name="Comma 121" xfId="61" xr:uid="{00000000-0005-0000-0000-000099000000}"/>
    <cellStyle name="Comma 122" xfId="62" xr:uid="{00000000-0005-0000-0000-00009A000000}"/>
    <cellStyle name="Comma 123" xfId="63" xr:uid="{00000000-0005-0000-0000-00009B000000}"/>
    <cellStyle name="Comma 124" xfId="64" xr:uid="{00000000-0005-0000-0000-00009C000000}"/>
    <cellStyle name="Comma 125" xfId="65" xr:uid="{00000000-0005-0000-0000-00009D000000}"/>
    <cellStyle name="Comma 126" xfId="66" xr:uid="{00000000-0005-0000-0000-00009E000000}"/>
    <cellStyle name="Comma 127" xfId="67" xr:uid="{00000000-0005-0000-0000-00009F000000}"/>
    <cellStyle name="Comma 128" xfId="68" xr:uid="{00000000-0005-0000-0000-0000A0000000}"/>
    <cellStyle name="Comma 129" xfId="69" xr:uid="{00000000-0005-0000-0000-0000A1000000}"/>
    <cellStyle name="Comma 13" xfId="70" xr:uid="{00000000-0005-0000-0000-0000A2000000}"/>
    <cellStyle name="Comma 130" xfId="71" xr:uid="{00000000-0005-0000-0000-0000A3000000}"/>
    <cellStyle name="Comma 131" xfId="72" xr:uid="{00000000-0005-0000-0000-0000A4000000}"/>
    <cellStyle name="Comma 132" xfId="73" xr:uid="{00000000-0005-0000-0000-0000A5000000}"/>
    <cellStyle name="Comma 133" xfId="74" xr:uid="{00000000-0005-0000-0000-0000A6000000}"/>
    <cellStyle name="Comma 134" xfId="75" xr:uid="{00000000-0005-0000-0000-0000A7000000}"/>
    <cellStyle name="Comma 135" xfId="76" xr:uid="{00000000-0005-0000-0000-0000A8000000}"/>
    <cellStyle name="Comma 136" xfId="77" xr:uid="{00000000-0005-0000-0000-0000A9000000}"/>
    <cellStyle name="Comma 137" xfId="78" xr:uid="{00000000-0005-0000-0000-0000AA000000}"/>
    <cellStyle name="Comma 138" xfId="79" xr:uid="{00000000-0005-0000-0000-0000AB000000}"/>
    <cellStyle name="Comma 139" xfId="80" xr:uid="{00000000-0005-0000-0000-0000AC000000}"/>
    <cellStyle name="Comma 14" xfId="81" xr:uid="{00000000-0005-0000-0000-0000AD000000}"/>
    <cellStyle name="Comma 140" xfId="82" xr:uid="{00000000-0005-0000-0000-0000AE000000}"/>
    <cellStyle name="Comma 141" xfId="83" xr:uid="{00000000-0005-0000-0000-0000AF000000}"/>
    <cellStyle name="Comma 142" xfId="84" xr:uid="{00000000-0005-0000-0000-0000B0000000}"/>
    <cellStyle name="Comma 143" xfId="85" xr:uid="{00000000-0005-0000-0000-0000B1000000}"/>
    <cellStyle name="Comma 144" xfId="86" xr:uid="{00000000-0005-0000-0000-0000B2000000}"/>
    <cellStyle name="Comma 145" xfId="87" xr:uid="{00000000-0005-0000-0000-0000B3000000}"/>
    <cellStyle name="Comma 146" xfId="88" xr:uid="{00000000-0005-0000-0000-0000B4000000}"/>
    <cellStyle name="Comma 147" xfId="89" xr:uid="{00000000-0005-0000-0000-0000B5000000}"/>
    <cellStyle name="Comma 148" xfId="90" xr:uid="{00000000-0005-0000-0000-0000B6000000}"/>
    <cellStyle name="Comma 149" xfId="91" xr:uid="{00000000-0005-0000-0000-0000B7000000}"/>
    <cellStyle name="Comma 15" xfId="92" xr:uid="{00000000-0005-0000-0000-0000B8000000}"/>
    <cellStyle name="Comma 150" xfId="93" xr:uid="{00000000-0005-0000-0000-0000B9000000}"/>
    <cellStyle name="Comma 151" xfId="94" xr:uid="{00000000-0005-0000-0000-0000BA000000}"/>
    <cellStyle name="Comma 152" xfId="95" xr:uid="{00000000-0005-0000-0000-0000BB000000}"/>
    <cellStyle name="Comma 153" xfId="96" xr:uid="{00000000-0005-0000-0000-0000BC000000}"/>
    <cellStyle name="Comma 154" xfId="97" xr:uid="{00000000-0005-0000-0000-0000BD000000}"/>
    <cellStyle name="Comma 155" xfId="98" xr:uid="{00000000-0005-0000-0000-0000BE000000}"/>
    <cellStyle name="Comma 156" xfId="99" xr:uid="{00000000-0005-0000-0000-0000BF000000}"/>
    <cellStyle name="Comma 157" xfId="100" xr:uid="{00000000-0005-0000-0000-0000C0000000}"/>
    <cellStyle name="Comma 158" xfId="101" xr:uid="{00000000-0005-0000-0000-0000C1000000}"/>
    <cellStyle name="Comma 159" xfId="102" xr:uid="{00000000-0005-0000-0000-0000C2000000}"/>
    <cellStyle name="Comma 16" xfId="103" xr:uid="{00000000-0005-0000-0000-0000C3000000}"/>
    <cellStyle name="Comma 160" xfId="104" xr:uid="{00000000-0005-0000-0000-0000C4000000}"/>
    <cellStyle name="Comma 161" xfId="105" xr:uid="{00000000-0005-0000-0000-0000C5000000}"/>
    <cellStyle name="Comma 162" xfId="106" xr:uid="{00000000-0005-0000-0000-0000C6000000}"/>
    <cellStyle name="Comma 163" xfId="107" xr:uid="{00000000-0005-0000-0000-0000C7000000}"/>
    <cellStyle name="Comma 164" xfId="108" xr:uid="{00000000-0005-0000-0000-0000C8000000}"/>
    <cellStyle name="Comma 165" xfId="109" xr:uid="{00000000-0005-0000-0000-0000C9000000}"/>
    <cellStyle name="Comma 166" xfId="110" xr:uid="{00000000-0005-0000-0000-0000CA000000}"/>
    <cellStyle name="Comma 167" xfId="111" xr:uid="{00000000-0005-0000-0000-0000CB000000}"/>
    <cellStyle name="Comma 168" xfId="112" xr:uid="{00000000-0005-0000-0000-0000CC000000}"/>
    <cellStyle name="Comma 169" xfId="113" xr:uid="{00000000-0005-0000-0000-0000CD000000}"/>
    <cellStyle name="Comma 17" xfId="114" xr:uid="{00000000-0005-0000-0000-0000CE000000}"/>
    <cellStyle name="Comma 170" xfId="115" xr:uid="{00000000-0005-0000-0000-0000CF000000}"/>
    <cellStyle name="Comma 171" xfId="116" xr:uid="{00000000-0005-0000-0000-0000D0000000}"/>
    <cellStyle name="Comma 172" xfId="117" xr:uid="{00000000-0005-0000-0000-0000D1000000}"/>
    <cellStyle name="Comma 173" xfId="118" xr:uid="{00000000-0005-0000-0000-0000D2000000}"/>
    <cellStyle name="Comma 174" xfId="119" xr:uid="{00000000-0005-0000-0000-0000D3000000}"/>
    <cellStyle name="Comma 175" xfId="120" xr:uid="{00000000-0005-0000-0000-0000D4000000}"/>
    <cellStyle name="Comma 176" xfId="121" xr:uid="{00000000-0005-0000-0000-0000D5000000}"/>
    <cellStyle name="Comma 177" xfId="122" xr:uid="{00000000-0005-0000-0000-0000D6000000}"/>
    <cellStyle name="Comma 178" xfId="123" xr:uid="{00000000-0005-0000-0000-0000D7000000}"/>
    <cellStyle name="Comma 179" xfId="124" xr:uid="{00000000-0005-0000-0000-0000D8000000}"/>
    <cellStyle name="Comma 18" xfId="125" xr:uid="{00000000-0005-0000-0000-0000D9000000}"/>
    <cellStyle name="Comma 180" xfId="126" xr:uid="{00000000-0005-0000-0000-0000DA000000}"/>
    <cellStyle name="Comma 181" xfId="127" xr:uid="{00000000-0005-0000-0000-0000DB000000}"/>
    <cellStyle name="Comma 182" xfId="128" xr:uid="{00000000-0005-0000-0000-0000DC000000}"/>
    <cellStyle name="Comma 183" xfId="129" xr:uid="{00000000-0005-0000-0000-0000DD000000}"/>
    <cellStyle name="Comma 184" xfId="130" xr:uid="{00000000-0005-0000-0000-0000DE000000}"/>
    <cellStyle name="Comma 185" xfId="131" xr:uid="{00000000-0005-0000-0000-0000DF000000}"/>
    <cellStyle name="Comma 186" xfId="132" xr:uid="{00000000-0005-0000-0000-0000E0000000}"/>
    <cellStyle name="Comma 187" xfId="133" xr:uid="{00000000-0005-0000-0000-0000E1000000}"/>
    <cellStyle name="Comma 188" xfId="134" xr:uid="{00000000-0005-0000-0000-0000E2000000}"/>
    <cellStyle name="Comma 189" xfId="135" xr:uid="{00000000-0005-0000-0000-0000E3000000}"/>
    <cellStyle name="Comma 19" xfId="136" xr:uid="{00000000-0005-0000-0000-0000E4000000}"/>
    <cellStyle name="Comma 190" xfId="137" xr:uid="{00000000-0005-0000-0000-0000E5000000}"/>
    <cellStyle name="Comma 191" xfId="138" xr:uid="{00000000-0005-0000-0000-0000E6000000}"/>
    <cellStyle name="Comma 192" xfId="139" xr:uid="{00000000-0005-0000-0000-0000E7000000}"/>
    <cellStyle name="Comma 193" xfId="140" xr:uid="{00000000-0005-0000-0000-0000E8000000}"/>
    <cellStyle name="Comma 194" xfId="141" xr:uid="{00000000-0005-0000-0000-0000E9000000}"/>
    <cellStyle name="Comma 195" xfId="142" xr:uid="{00000000-0005-0000-0000-0000EA000000}"/>
    <cellStyle name="Comma 196" xfId="143" xr:uid="{00000000-0005-0000-0000-0000EB000000}"/>
    <cellStyle name="Comma 197" xfId="144" xr:uid="{00000000-0005-0000-0000-0000EC000000}"/>
    <cellStyle name="Comma 198" xfId="145" xr:uid="{00000000-0005-0000-0000-0000ED000000}"/>
    <cellStyle name="Comma 199" xfId="146" xr:uid="{00000000-0005-0000-0000-0000EE000000}"/>
    <cellStyle name="Comma 2" xfId="147" xr:uid="{00000000-0005-0000-0000-0000EF000000}"/>
    <cellStyle name="Comma 20" xfId="148" xr:uid="{00000000-0005-0000-0000-0000F0000000}"/>
    <cellStyle name="Comma 200" xfId="149" xr:uid="{00000000-0005-0000-0000-0000F1000000}"/>
    <cellStyle name="Comma 201" xfId="150" xr:uid="{00000000-0005-0000-0000-0000F2000000}"/>
    <cellStyle name="Comma 202" xfId="151" xr:uid="{00000000-0005-0000-0000-0000F3000000}"/>
    <cellStyle name="Comma 203" xfId="152" xr:uid="{00000000-0005-0000-0000-0000F4000000}"/>
    <cellStyle name="Comma 204" xfId="153" xr:uid="{00000000-0005-0000-0000-0000F5000000}"/>
    <cellStyle name="Comma 205" xfId="154" xr:uid="{00000000-0005-0000-0000-0000F6000000}"/>
    <cellStyle name="Comma 206" xfId="155" xr:uid="{00000000-0005-0000-0000-0000F7000000}"/>
    <cellStyle name="Comma 207" xfId="156" xr:uid="{00000000-0005-0000-0000-0000F8000000}"/>
    <cellStyle name="Comma 208" xfId="157" xr:uid="{00000000-0005-0000-0000-0000F9000000}"/>
    <cellStyle name="Comma 209" xfId="158" xr:uid="{00000000-0005-0000-0000-0000FA000000}"/>
    <cellStyle name="Comma 21" xfId="159" xr:uid="{00000000-0005-0000-0000-0000FB000000}"/>
    <cellStyle name="Comma 210" xfId="160" xr:uid="{00000000-0005-0000-0000-0000FC000000}"/>
    <cellStyle name="Comma 211" xfId="161" xr:uid="{00000000-0005-0000-0000-0000FD000000}"/>
    <cellStyle name="Comma 212" xfId="162" xr:uid="{00000000-0005-0000-0000-0000FE000000}"/>
    <cellStyle name="Comma 213" xfId="163" xr:uid="{00000000-0005-0000-0000-0000FF000000}"/>
    <cellStyle name="Comma 214" xfId="164" xr:uid="{00000000-0005-0000-0000-000000010000}"/>
    <cellStyle name="Comma 215" xfId="165" xr:uid="{00000000-0005-0000-0000-000001010000}"/>
    <cellStyle name="Comma 216" xfId="166" xr:uid="{00000000-0005-0000-0000-000002010000}"/>
    <cellStyle name="Comma 217" xfId="167" xr:uid="{00000000-0005-0000-0000-000003010000}"/>
    <cellStyle name="Comma 218" xfId="168" xr:uid="{00000000-0005-0000-0000-000004010000}"/>
    <cellStyle name="Comma 219" xfId="169" xr:uid="{00000000-0005-0000-0000-000005010000}"/>
    <cellStyle name="Comma 22" xfId="170" xr:uid="{00000000-0005-0000-0000-000006010000}"/>
    <cellStyle name="Comma 220" xfId="171" xr:uid="{00000000-0005-0000-0000-000007010000}"/>
    <cellStyle name="Comma 221" xfId="172" xr:uid="{00000000-0005-0000-0000-000008010000}"/>
    <cellStyle name="Comma 222" xfId="173" xr:uid="{00000000-0005-0000-0000-000009010000}"/>
    <cellStyle name="Comma 223" xfId="174" xr:uid="{00000000-0005-0000-0000-00000A010000}"/>
    <cellStyle name="Comma 23" xfId="175" xr:uid="{00000000-0005-0000-0000-00000B010000}"/>
    <cellStyle name="Comma 24" xfId="176" xr:uid="{00000000-0005-0000-0000-00000C010000}"/>
    <cellStyle name="Comma 25" xfId="177" xr:uid="{00000000-0005-0000-0000-00000D010000}"/>
    <cellStyle name="Comma 26" xfId="178" xr:uid="{00000000-0005-0000-0000-00000E010000}"/>
    <cellStyle name="Comma 27" xfId="179" xr:uid="{00000000-0005-0000-0000-00000F010000}"/>
    <cellStyle name="Comma 28" xfId="180" xr:uid="{00000000-0005-0000-0000-000010010000}"/>
    <cellStyle name="Comma 29" xfId="181" xr:uid="{00000000-0005-0000-0000-000011010000}"/>
    <cellStyle name="Comma 3" xfId="182" xr:uid="{00000000-0005-0000-0000-000012010000}"/>
    <cellStyle name="Comma 30" xfId="183" xr:uid="{00000000-0005-0000-0000-000013010000}"/>
    <cellStyle name="Comma 31" xfId="184" xr:uid="{00000000-0005-0000-0000-000014010000}"/>
    <cellStyle name="Comma 32" xfId="185" xr:uid="{00000000-0005-0000-0000-000015010000}"/>
    <cellStyle name="Comma 33" xfId="186" xr:uid="{00000000-0005-0000-0000-000016010000}"/>
    <cellStyle name="Comma 34" xfId="187" xr:uid="{00000000-0005-0000-0000-000017010000}"/>
    <cellStyle name="Comma 35" xfId="188" xr:uid="{00000000-0005-0000-0000-000018010000}"/>
    <cellStyle name="Comma 36" xfId="189" xr:uid="{00000000-0005-0000-0000-000019010000}"/>
    <cellStyle name="Comma 37" xfId="190" xr:uid="{00000000-0005-0000-0000-00001A010000}"/>
    <cellStyle name="Comma 38" xfId="191" xr:uid="{00000000-0005-0000-0000-00001B010000}"/>
    <cellStyle name="Comma 39" xfId="192" xr:uid="{00000000-0005-0000-0000-00001C010000}"/>
    <cellStyle name="Comma 4" xfId="193" xr:uid="{00000000-0005-0000-0000-00001D010000}"/>
    <cellStyle name="Comma 40" xfId="194" xr:uid="{00000000-0005-0000-0000-00001E010000}"/>
    <cellStyle name="Comma 41" xfId="195" xr:uid="{00000000-0005-0000-0000-00001F010000}"/>
    <cellStyle name="Comma 42" xfId="196" xr:uid="{00000000-0005-0000-0000-000020010000}"/>
    <cellStyle name="Comma 43" xfId="197" xr:uid="{00000000-0005-0000-0000-000021010000}"/>
    <cellStyle name="Comma 44" xfId="198" xr:uid="{00000000-0005-0000-0000-000022010000}"/>
    <cellStyle name="Comma 45" xfId="199" xr:uid="{00000000-0005-0000-0000-000023010000}"/>
    <cellStyle name="Comma 46" xfId="200" xr:uid="{00000000-0005-0000-0000-000024010000}"/>
    <cellStyle name="Comma 47" xfId="201" xr:uid="{00000000-0005-0000-0000-000025010000}"/>
    <cellStyle name="Comma 48" xfId="202" xr:uid="{00000000-0005-0000-0000-000026010000}"/>
    <cellStyle name="Comma 49" xfId="203" xr:uid="{00000000-0005-0000-0000-000027010000}"/>
    <cellStyle name="Comma 5" xfId="204" xr:uid="{00000000-0005-0000-0000-000028010000}"/>
    <cellStyle name="Comma 50" xfId="205" xr:uid="{00000000-0005-0000-0000-000029010000}"/>
    <cellStyle name="Comma 51" xfId="206" xr:uid="{00000000-0005-0000-0000-00002A010000}"/>
    <cellStyle name="Comma 52" xfId="207" xr:uid="{00000000-0005-0000-0000-00002B010000}"/>
    <cellStyle name="Comma 53" xfId="208" xr:uid="{00000000-0005-0000-0000-00002C010000}"/>
    <cellStyle name="Comma 54" xfId="209" xr:uid="{00000000-0005-0000-0000-00002D010000}"/>
    <cellStyle name="Comma 55" xfId="210" xr:uid="{00000000-0005-0000-0000-00002E010000}"/>
    <cellStyle name="Comma 56" xfId="211" xr:uid="{00000000-0005-0000-0000-00002F010000}"/>
    <cellStyle name="Comma 57" xfId="212" xr:uid="{00000000-0005-0000-0000-000030010000}"/>
    <cellStyle name="Comma 58" xfId="213" xr:uid="{00000000-0005-0000-0000-000031010000}"/>
    <cellStyle name="Comma 59" xfId="214" xr:uid="{00000000-0005-0000-0000-000032010000}"/>
    <cellStyle name="Comma 6" xfId="215" xr:uid="{00000000-0005-0000-0000-000033010000}"/>
    <cellStyle name="Comma 60" xfId="216" xr:uid="{00000000-0005-0000-0000-000034010000}"/>
    <cellStyle name="Comma 61" xfId="217" xr:uid="{00000000-0005-0000-0000-000035010000}"/>
    <cellStyle name="Comma 62" xfId="218" xr:uid="{00000000-0005-0000-0000-000036010000}"/>
    <cellStyle name="Comma 63" xfId="219" xr:uid="{00000000-0005-0000-0000-000037010000}"/>
    <cellStyle name="Comma 64" xfId="220" xr:uid="{00000000-0005-0000-0000-000038010000}"/>
    <cellStyle name="Comma 65" xfId="221" xr:uid="{00000000-0005-0000-0000-000039010000}"/>
    <cellStyle name="Comma 66" xfId="222" xr:uid="{00000000-0005-0000-0000-00003A010000}"/>
    <cellStyle name="Comma 67" xfId="223" xr:uid="{00000000-0005-0000-0000-00003B010000}"/>
    <cellStyle name="Comma 68" xfId="224" xr:uid="{00000000-0005-0000-0000-00003C010000}"/>
    <cellStyle name="Comma 69" xfId="225" xr:uid="{00000000-0005-0000-0000-00003D010000}"/>
    <cellStyle name="Comma 7" xfId="226" xr:uid="{00000000-0005-0000-0000-00003E010000}"/>
    <cellStyle name="Comma 70" xfId="227" xr:uid="{00000000-0005-0000-0000-00003F010000}"/>
    <cellStyle name="Comma 71" xfId="228" xr:uid="{00000000-0005-0000-0000-000040010000}"/>
    <cellStyle name="Comma 72" xfId="229" xr:uid="{00000000-0005-0000-0000-000041010000}"/>
    <cellStyle name="Comma 73" xfId="230" xr:uid="{00000000-0005-0000-0000-000042010000}"/>
    <cellStyle name="Comma 74" xfId="231" xr:uid="{00000000-0005-0000-0000-000043010000}"/>
    <cellStyle name="Comma 75" xfId="232" xr:uid="{00000000-0005-0000-0000-000044010000}"/>
    <cellStyle name="Comma 76" xfId="233" xr:uid="{00000000-0005-0000-0000-000045010000}"/>
    <cellStyle name="Comma 77" xfId="234" xr:uid="{00000000-0005-0000-0000-000046010000}"/>
    <cellStyle name="Comma 78" xfId="235" xr:uid="{00000000-0005-0000-0000-000047010000}"/>
    <cellStyle name="Comma 79" xfId="236" xr:uid="{00000000-0005-0000-0000-000048010000}"/>
    <cellStyle name="Comma 8" xfId="237" xr:uid="{00000000-0005-0000-0000-000049010000}"/>
    <cellStyle name="Comma 80" xfId="238" xr:uid="{00000000-0005-0000-0000-00004A010000}"/>
    <cellStyle name="Comma 81" xfId="239" xr:uid="{00000000-0005-0000-0000-00004B010000}"/>
    <cellStyle name="Comma 82" xfId="240" xr:uid="{00000000-0005-0000-0000-00004C010000}"/>
    <cellStyle name="Comma 83" xfId="241" xr:uid="{00000000-0005-0000-0000-00004D010000}"/>
    <cellStyle name="Comma 84" xfId="242" xr:uid="{00000000-0005-0000-0000-00004E010000}"/>
    <cellStyle name="Comma 85" xfId="243" xr:uid="{00000000-0005-0000-0000-00004F010000}"/>
    <cellStyle name="Comma 86" xfId="244" xr:uid="{00000000-0005-0000-0000-000050010000}"/>
    <cellStyle name="Comma 87" xfId="245" xr:uid="{00000000-0005-0000-0000-000051010000}"/>
    <cellStyle name="Comma 88" xfId="246" xr:uid="{00000000-0005-0000-0000-000052010000}"/>
    <cellStyle name="Comma 89" xfId="247" xr:uid="{00000000-0005-0000-0000-000053010000}"/>
    <cellStyle name="Comma 9" xfId="248" xr:uid="{00000000-0005-0000-0000-000054010000}"/>
    <cellStyle name="Comma 90" xfId="249" xr:uid="{00000000-0005-0000-0000-000055010000}"/>
    <cellStyle name="Comma 91" xfId="250" xr:uid="{00000000-0005-0000-0000-000056010000}"/>
    <cellStyle name="Comma 92" xfId="251" xr:uid="{00000000-0005-0000-0000-000057010000}"/>
    <cellStyle name="Comma 93" xfId="252" xr:uid="{00000000-0005-0000-0000-000058010000}"/>
    <cellStyle name="Comma 94" xfId="253" xr:uid="{00000000-0005-0000-0000-000059010000}"/>
    <cellStyle name="Comma 95" xfId="254" xr:uid="{00000000-0005-0000-0000-00005A010000}"/>
    <cellStyle name="Comma 96" xfId="255" xr:uid="{00000000-0005-0000-0000-00005B010000}"/>
    <cellStyle name="Comma 97" xfId="256" xr:uid="{00000000-0005-0000-0000-00005C010000}"/>
    <cellStyle name="Comma 98" xfId="257" xr:uid="{00000000-0005-0000-0000-00005D010000}"/>
    <cellStyle name="Comma 99" xfId="258" xr:uid="{00000000-0005-0000-0000-00005E010000}"/>
    <cellStyle name="Currency" xfId="2" xr:uid="{00000000-0005-0000-0000-00005F010000}"/>
    <cellStyle name="Currency [0]" xfId="3" xr:uid="{00000000-0005-0000-0000-000060010000}"/>
    <cellStyle name="Currency [0] 2" xfId="259" xr:uid="{00000000-0005-0000-0000-000061010000}"/>
    <cellStyle name="Currency [0] 3" xfId="260" xr:uid="{00000000-0005-0000-0000-000062010000}"/>
    <cellStyle name="Currency [0] 4" xfId="261" xr:uid="{00000000-0005-0000-0000-000063010000}"/>
    <cellStyle name="Currency [0] 5" xfId="262" xr:uid="{00000000-0005-0000-0000-000064010000}"/>
    <cellStyle name="Currency 10" xfId="263" xr:uid="{00000000-0005-0000-0000-000065010000}"/>
    <cellStyle name="Currency 100" xfId="264" xr:uid="{00000000-0005-0000-0000-000066010000}"/>
    <cellStyle name="Currency 101" xfId="265" xr:uid="{00000000-0005-0000-0000-000067010000}"/>
    <cellStyle name="Currency 102" xfId="266" xr:uid="{00000000-0005-0000-0000-000068010000}"/>
    <cellStyle name="Currency 103" xfId="267" xr:uid="{00000000-0005-0000-0000-000069010000}"/>
    <cellStyle name="Currency 104" xfId="268" xr:uid="{00000000-0005-0000-0000-00006A010000}"/>
    <cellStyle name="Currency 105" xfId="269" xr:uid="{00000000-0005-0000-0000-00006B010000}"/>
    <cellStyle name="Currency 106" xfId="270" xr:uid="{00000000-0005-0000-0000-00006C010000}"/>
    <cellStyle name="Currency 107" xfId="271" xr:uid="{00000000-0005-0000-0000-00006D010000}"/>
    <cellStyle name="Currency 108" xfId="272" xr:uid="{00000000-0005-0000-0000-00006E010000}"/>
    <cellStyle name="Currency 109" xfId="273" xr:uid="{00000000-0005-0000-0000-00006F010000}"/>
    <cellStyle name="Currency 11" xfId="274" xr:uid="{00000000-0005-0000-0000-000070010000}"/>
    <cellStyle name="Currency 110" xfId="275" xr:uid="{00000000-0005-0000-0000-000071010000}"/>
    <cellStyle name="Currency 111" xfId="276" xr:uid="{00000000-0005-0000-0000-000072010000}"/>
    <cellStyle name="Currency 112" xfId="277" xr:uid="{00000000-0005-0000-0000-000073010000}"/>
    <cellStyle name="Currency 113" xfId="278" xr:uid="{00000000-0005-0000-0000-000074010000}"/>
    <cellStyle name="Currency 114" xfId="279" xr:uid="{00000000-0005-0000-0000-000075010000}"/>
    <cellStyle name="Currency 115" xfId="280" xr:uid="{00000000-0005-0000-0000-000076010000}"/>
    <cellStyle name="Currency 116" xfId="281" xr:uid="{00000000-0005-0000-0000-000077010000}"/>
    <cellStyle name="Currency 117" xfId="282" xr:uid="{00000000-0005-0000-0000-000078010000}"/>
    <cellStyle name="Currency 118" xfId="283" xr:uid="{00000000-0005-0000-0000-000079010000}"/>
    <cellStyle name="Currency 119" xfId="284" xr:uid="{00000000-0005-0000-0000-00007A010000}"/>
    <cellStyle name="Currency 12" xfId="285" xr:uid="{00000000-0005-0000-0000-00007B010000}"/>
    <cellStyle name="Currency 120" xfId="286" xr:uid="{00000000-0005-0000-0000-00007C010000}"/>
    <cellStyle name="Currency 121" xfId="287" xr:uid="{00000000-0005-0000-0000-00007D010000}"/>
    <cellStyle name="Currency 122" xfId="288" xr:uid="{00000000-0005-0000-0000-00007E010000}"/>
    <cellStyle name="Currency 123" xfId="289" xr:uid="{00000000-0005-0000-0000-00007F010000}"/>
    <cellStyle name="Currency 124" xfId="290" xr:uid="{00000000-0005-0000-0000-000080010000}"/>
    <cellStyle name="Currency 125" xfId="291" xr:uid="{00000000-0005-0000-0000-000081010000}"/>
    <cellStyle name="Currency 126" xfId="292" xr:uid="{00000000-0005-0000-0000-000082010000}"/>
    <cellStyle name="Currency 127" xfId="293" xr:uid="{00000000-0005-0000-0000-000083010000}"/>
    <cellStyle name="Currency 128" xfId="294" xr:uid="{00000000-0005-0000-0000-000084010000}"/>
    <cellStyle name="Currency 129" xfId="295" xr:uid="{00000000-0005-0000-0000-000085010000}"/>
    <cellStyle name="Currency 13" xfId="296" xr:uid="{00000000-0005-0000-0000-000086010000}"/>
    <cellStyle name="Currency 130" xfId="297" xr:uid="{00000000-0005-0000-0000-000087010000}"/>
    <cellStyle name="Currency 131" xfId="298" xr:uid="{00000000-0005-0000-0000-000088010000}"/>
    <cellStyle name="Currency 132" xfId="299" xr:uid="{00000000-0005-0000-0000-000089010000}"/>
    <cellStyle name="Currency 133" xfId="300" xr:uid="{00000000-0005-0000-0000-00008A010000}"/>
    <cellStyle name="Currency 134" xfId="301" xr:uid="{00000000-0005-0000-0000-00008B010000}"/>
    <cellStyle name="Currency 135" xfId="302" xr:uid="{00000000-0005-0000-0000-00008C010000}"/>
    <cellStyle name="Currency 136" xfId="303" xr:uid="{00000000-0005-0000-0000-00008D010000}"/>
    <cellStyle name="Currency 137" xfId="304" xr:uid="{00000000-0005-0000-0000-00008E010000}"/>
    <cellStyle name="Currency 138" xfId="305" xr:uid="{00000000-0005-0000-0000-00008F010000}"/>
    <cellStyle name="Currency 139" xfId="306" xr:uid="{00000000-0005-0000-0000-000090010000}"/>
    <cellStyle name="Currency 14" xfId="307" xr:uid="{00000000-0005-0000-0000-000091010000}"/>
    <cellStyle name="Currency 140" xfId="308" xr:uid="{00000000-0005-0000-0000-000092010000}"/>
    <cellStyle name="Currency 141" xfId="309" xr:uid="{00000000-0005-0000-0000-000093010000}"/>
    <cellStyle name="Currency 142" xfId="310" xr:uid="{00000000-0005-0000-0000-000094010000}"/>
    <cellStyle name="Currency 143" xfId="311" xr:uid="{00000000-0005-0000-0000-000095010000}"/>
    <cellStyle name="Currency 144" xfId="312" xr:uid="{00000000-0005-0000-0000-000096010000}"/>
    <cellStyle name="Currency 145" xfId="313" xr:uid="{00000000-0005-0000-0000-000097010000}"/>
    <cellStyle name="Currency 146" xfId="314" xr:uid="{00000000-0005-0000-0000-000098010000}"/>
    <cellStyle name="Currency 147" xfId="315" xr:uid="{00000000-0005-0000-0000-000099010000}"/>
    <cellStyle name="Currency 148" xfId="316" xr:uid="{00000000-0005-0000-0000-00009A010000}"/>
    <cellStyle name="Currency 149" xfId="317" xr:uid="{00000000-0005-0000-0000-00009B010000}"/>
    <cellStyle name="Currency 15" xfId="318" xr:uid="{00000000-0005-0000-0000-00009C010000}"/>
    <cellStyle name="Currency 150" xfId="319" xr:uid="{00000000-0005-0000-0000-00009D010000}"/>
    <cellStyle name="Currency 151" xfId="320" xr:uid="{00000000-0005-0000-0000-00009E010000}"/>
    <cellStyle name="Currency 152" xfId="321" xr:uid="{00000000-0005-0000-0000-00009F010000}"/>
    <cellStyle name="Currency 153" xfId="322" xr:uid="{00000000-0005-0000-0000-0000A0010000}"/>
    <cellStyle name="Currency 154" xfId="323" xr:uid="{00000000-0005-0000-0000-0000A1010000}"/>
    <cellStyle name="Currency 155" xfId="324" xr:uid="{00000000-0005-0000-0000-0000A2010000}"/>
    <cellStyle name="Currency 156" xfId="325" xr:uid="{00000000-0005-0000-0000-0000A3010000}"/>
    <cellStyle name="Currency 157" xfId="326" xr:uid="{00000000-0005-0000-0000-0000A4010000}"/>
    <cellStyle name="Currency 158" xfId="327" xr:uid="{00000000-0005-0000-0000-0000A5010000}"/>
    <cellStyle name="Currency 159" xfId="328" xr:uid="{00000000-0005-0000-0000-0000A6010000}"/>
    <cellStyle name="Currency 16" xfId="329" xr:uid="{00000000-0005-0000-0000-0000A7010000}"/>
    <cellStyle name="Currency 160" xfId="330" xr:uid="{00000000-0005-0000-0000-0000A8010000}"/>
    <cellStyle name="Currency 161" xfId="331" xr:uid="{00000000-0005-0000-0000-0000A9010000}"/>
    <cellStyle name="Currency 162" xfId="332" xr:uid="{00000000-0005-0000-0000-0000AA010000}"/>
    <cellStyle name="Currency 163" xfId="333" xr:uid="{00000000-0005-0000-0000-0000AB010000}"/>
    <cellStyle name="Currency 164" xfId="334" xr:uid="{00000000-0005-0000-0000-0000AC010000}"/>
    <cellStyle name="Currency 165" xfId="335" xr:uid="{00000000-0005-0000-0000-0000AD010000}"/>
    <cellStyle name="Currency 166" xfId="336" xr:uid="{00000000-0005-0000-0000-0000AE010000}"/>
    <cellStyle name="Currency 167" xfId="337" xr:uid="{00000000-0005-0000-0000-0000AF010000}"/>
    <cellStyle name="Currency 168" xfId="338" xr:uid="{00000000-0005-0000-0000-0000B0010000}"/>
    <cellStyle name="Currency 169" xfId="339" xr:uid="{00000000-0005-0000-0000-0000B1010000}"/>
    <cellStyle name="Currency 17" xfId="340" xr:uid="{00000000-0005-0000-0000-0000B2010000}"/>
    <cellStyle name="Currency 170" xfId="341" xr:uid="{00000000-0005-0000-0000-0000B3010000}"/>
    <cellStyle name="Currency 171" xfId="342" xr:uid="{00000000-0005-0000-0000-0000B4010000}"/>
    <cellStyle name="Currency 172" xfId="343" xr:uid="{00000000-0005-0000-0000-0000B5010000}"/>
    <cellStyle name="Currency 173" xfId="344" xr:uid="{00000000-0005-0000-0000-0000B6010000}"/>
    <cellStyle name="Currency 174" xfId="345" xr:uid="{00000000-0005-0000-0000-0000B7010000}"/>
    <cellStyle name="Currency 175" xfId="346" xr:uid="{00000000-0005-0000-0000-0000B8010000}"/>
    <cellStyle name="Currency 176" xfId="347" xr:uid="{00000000-0005-0000-0000-0000B9010000}"/>
    <cellStyle name="Currency 177" xfId="348" xr:uid="{00000000-0005-0000-0000-0000BA010000}"/>
    <cellStyle name="Currency 178" xfId="349" xr:uid="{00000000-0005-0000-0000-0000BB010000}"/>
    <cellStyle name="Currency 179" xfId="350" xr:uid="{00000000-0005-0000-0000-0000BC010000}"/>
    <cellStyle name="Currency 18" xfId="351" xr:uid="{00000000-0005-0000-0000-0000BD010000}"/>
    <cellStyle name="Currency 180" xfId="352" xr:uid="{00000000-0005-0000-0000-0000BE010000}"/>
    <cellStyle name="Currency 181" xfId="353" xr:uid="{00000000-0005-0000-0000-0000BF010000}"/>
    <cellStyle name="Currency 182" xfId="354" xr:uid="{00000000-0005-0000-0000-0000C0010000}"/>
    <cellStyle name="Currency 183" xfId="355" xr:uid="{00000000-0005-0000-0000-0000C1010000}"/>
    <cellStyle name="Currency 184" xfId="356" xr:uid="{00000000-0005-0000-0000-0000C2010000}"/>
    <cellStyle name="Currency 185" xfId="357" xr:uid="{00000000-0005-0000-0000-0000C3010000}"/>
    <cellStyle name="Currency 186" xfId="358" xr:uid="{00000000-0005-0000-0000-0000C4010000}"/>
    <cellStyle name="Currency 187" xfId="359" xr:uid="{00000000-0005-0000-0000-0000C5010000}"/>
    <cellStyle name="Currency 188" xfId="360" xr:uid="{00000000-0005-0000-0000-0000C6010000}"/>
    <cellStyle name="Currency 189" xfId="361" xr:uid="{00000000-0005-0000-0000-0000C7010000}"/>
    <cellStyle name="Currency 19" xfId="362" xr:uid="{00000000-0005-0000-0000-0000C8010000}"/>
    <cellStyle name="Currency 190" xfId="363" xr:uid="{00000000-0005-0000-0000-0000C9010000}"/>
    <cellStyle name="Currency 191" xfId="364" xr:uid="{00000000-0005-0000-0000-0000CA010000}"/>
    <cellStyle name="Currency 192" xfId="365" xr:uid="{00000000-0005-0000-0000-0000CB010000}"/>
    <cellStyle name="Currency 193" xfId="366" xr:uid="{00000000-0005-0000-0000-0000CC010000}"/>
    <cellStyle name="Currency 194" xfId="367" xr:uid="{00000000-0005-0000-0000-0000CD010000}"/>
    <cellStyle name="Currency 195" xfId="368" xr:uid="{00000000-0005-0000-0000-0000CE010000}"/>
    <cellStyle name="Currency 196" xfId="369" xr:uid="{00000000-0005-0000-0000-0000CF010000}"/>
    <cellStyle name="Currency 197" xfId="370" xr:uid="{00000000-0005-0000-0000-0000D0010000}"/>
    <cellStyle name="Currency 198" xfId="371" xr:uid="{00000000-0005-0000-0000-0000D1010000}"/>
    <cellStyle name="Currency 199" xfId="372" xr:uid="{00000000-0005-0000-0000-0000D2010000}"/>
    <cellStyle name="Currency 2" xfId="373" xr:uid="{00000000-0005-0000-0000-0000D3010000}"/>
    <cellStyle name="Currency 20" xfId="374" xr:uid="{00000000-0005-0000-0000-0000D4010000}"/>
    <cellStyle name="Currency 200" xfId="375" xr:uid="{00000000-0005-0000-0000-0000D5010000}"/>
    <cellStyle name="Currency 201" xfId="376" xr:uid="{00000000-0005-0000-0000-0000D6010000}"/>
    <cellStyle name="Currency 202" xfId="377" xr:uid="{00000000-0005-0000-0000-0000D7010000}"/>
    <cellStyle name="Currency 203" xfId="378" xr:uid="{00000000-0005-0000-0000-0000D8010000}"/>
    <cellStyle name="Currency 204" xfId="379" xr:uid="{00000000-0005-0000-0000-0000D9010000}"/>
    <cellStyle name="Currency 205" xfId="380" xr:uid="{00000000-0005-0000-0000-0000DA010000}"/>
    <cellStyle name="Currency 206" xfId="381" xr:uid="{00000000-0005-0000-0000-0000DB010000}"/>
    <cellStyle name="Currency 207" xfId="382" xr:uid="{00000000-0005-0000-0000-0000DC010000}"/>
    <cellStyle name="Currency 208" xfId="383" xr:uid="{00000000-0005-0000-0000-0000DD010000}"/>
    <cellStyle name="Currency 209" xfId="384" xr:uid="{00000000-0005-0000-0000-0000DE010000}"/>
    <cellStyle name="Currency 21" xfId="385" xr:uid="{00000000-0005-0000-0000-0000DF010000}"/>
    <cellStyle name="Currency 210" xfId="386" xr:uid="{00000000-0005-0000-0000-0000E0010000}"/>
    <cellStyle name="Currency 211" xfId="387" xr:uid="{00000000-0005-0000-0000-0000E1010000}"/>
    <cellStyle name="Currency 212" xfId="388" xr:uid="{00000000-0005-0000-0000-0000E2010000}"/>
    <cellStyle name="Currency 213" xfId="389" xr:uid="{00000000-0005-0000-0000-0000E3010000}"/>
    <cellStyle name="Currency 214" xfId="390" xr:uid="{00000000-0005-0000-0000-0000E4010000}"/>
    <cellStyle name="Currency 215" xfId="391" xr:uid="{00000000-0005-0000-0000-0000E5010000}"/>
    <cellStyle name="Currency 216" xfId="392" xr:uid="{00000000-0005-0000-0000-0000E6010000}"/>
    <cellStyle name="Currency 217" xfId="393" xr:uid="{00000000-0005-0000-0000-0000E7010000}"/>
    <cellStyle name="Currency 218" xfId="394" xr:uid="{00000000-0005-0000-0000-0000E8010000}"/>
    <cellStyle name="Currency 219" xfId="395" xr:uid="{00000000-0005-0000-0000-0000E9010000}"/>
    <cellStyle name="Currency 22" xfId="396" xr:uid="{00000000-0005-0000-0000-0000EA010000}"/>
    <cellStyle name="Currency 220" xfId="397" xr:uid="{00000000-0005-0000-0000-0000EB010000}"/>
    <cellStyle name="Currency 221" xfId="398" xr:uid="{00000000-0005-0000-0000-0000EC010000}"/>
    <cellStyle name="Currency 222" xfId="399" xr:uid="{00000000-0005-0000-0000-0000ED010000}"/>
    <cellStyle name="Currency 223" xfId="400" xr:uid="{00000000-0005-0000-0000-0000EE010000}"/>
    <cellStyle name="Currency 23" xfId="401" xr:uid="{00000000-0005-0000-0000-0000EF010000}"/>
    <cellStyle name="Currency 24" xfId="402" xr:uid="{00000000-0005-0000-0000-0000F0010000}"/>
    <cellStyle name="Currency 25" xfId="403" xr:uid="{00000000-0005-0000-0000-0000F1010000}"/>
    <cellStyle name="Currency 26" xfId="404" xr:uid="{00000000-0005-0000-0000-0000F2010000}"/>
    <cellStyle name="Currency 27" xfId="405" xr:uid="{00000000-0005-0000-0000-0000F3010000}"/>
    <cellStyle name="Currency 28" xfId="406" xr:uid="{00000000-0005-0000-0000-0000F4010000}"/>
    <cellStyle name="Currency 29" xfId="407" xr:uid="{00000000-0005-0000-0000-0000F5010000}"/>
    <cellStyle name="Currency 3" xfId="408" xr:uid="{00000000-0005-0000-0000-0000F6010000}"/>
    <cellStyle name="Currency 30" xfId="409" xr:uid="{00000000-0005-0000-0000-0000F7010000}"/>
    <cellStyle name="Currency 31" xfId="410" xr:uid="{00000000-0005-0000-0000-0000F8010000}"/>
    <cellStyle name="Currency 32" xfId="411" xr:uid="{00000000-0005-0000-0000-0000F9010000}"/>
    <cellStyle name="Currency 33" xfId="412" xr:uid="{00000000-0005-0000-0000-0000FA010000}"/>
    <cellStyle name="Currency 34" xfId="413" xr:uid="{00000000-0005-0000-0000-0000FB010000}"/>
    <cellStyle name="Currency 35" xfId="414" xr:uid="{00000000-0005-0000-0000-0000FC010000}"/>
    <cellStyle name="Currency 36" xfId="415" xr:uid="{00000000-0005-0000-0000-0000FD010000}"/>
    <cellStyle name="Currency 37" xfId="416" xr:uid="{00000000-0005-0000-0000-0000FE010000}"/>
    <cellStyle name="Currency 38" xfId="417" xr:uid="{00000000-0005-0000-0000-0000FF010000}"/>
    <cellStyle name="Currency 39" xfId="418" xr:uid="{00000000-0005-0000-0000-000000020000}"/>
    <cellStyle name="Currency 4" xfId="419" xr:uid="{00000000-0005-0000-0000-000001020000}"/>
    <cellStyle name="Currency 40" xfId="420" xr:uid="{00000000-0005-0000-0000-000002020000}"/>
    <cellStyle name="Currency 41" xfId="421" xr:uid="{00000000-0005-0000-0000-000003020000}"/>
    <cellStyle name="Currency 42" xfId="422" xr:uid="{00000000-0005-0000-0000-000004020000}"/>
    <cellStyle name="Currency 43" xfId="423" xr:uid="{00000000-0005-0000-0000-000005020000}"/>
    <cellStyle name="Currency 44" xfId="424" xr:uid="{00000000-0005-0000-0000-000006020000}"/>
    <cellStyle name="Currency 45" xfId="425" xr:uid="{00000000-0005-0000-0000-000007020000}"/>
    <cellStyle name="Currency 46" xfId="426" xr:uid="{00000000-0005-0000-0000-000008020000}"/>
    <cellStyle name="Currency 47" xfId="427" xr:uid="{00000000-0005-0000-0000-000009020000}"/>
    <cellStyle name="Currency 48" xfId="428" xr:uid="{00000000-0005-0000-0000-00000A020000}"/>
    <cellStyle name="Currency 49" xfId="429" xr:uid="{00000000-0005-0000-0000-00000B020000}"/>
    <cellStyle name="Currency 5" xfId="430" xr:uid="{00000000-0005-0000-0000-00000C020000}"/>
    <cellStyle name="Currency 50" xfId="431" xr:uid="{00000000-0005-0000-0000-00000D020000}"/>
    <cellStyle name="Currency 51" xfId="432" xr:uid="{00000000-0005-0000-0000-00000E020000}"/>
    <cellStyle name="Currency 52" xfId="433" xr:uid="{00000000-0005-0000-0000-00000F020000}"/>
    <cellStyle name="Currency 53" xfId="434" xr:uid="{00000000-0005-0000-0000-000010020000}"/>
    <cellStyle name="Currency 54" xfId="435" xr:uid="{00000000-0005-0000-0000-000011020000}"/>
    <cellStyle name="Currency 55" xfId="436" xr:uid="{00000000-0005-0000-0000-000012020000}"/>
    <cellStyle name="Currency 56" xfId="437" xr:uid="{00000000-0005-0000-0000-000013020000}"/>
    <cellStyle name="Currency 57" xfId="438" xr:uid="{00000000-0005-0000-0000-000014020000}"/>
    <cellStyle name="Currency 58" xfId="439" xr:uid="{00000000-0005-0000-0000-000015020000}"/>
    <cellStyle name="Currency 59" xfId="440" xr:uid="{00000000-0005-0000-0000-000016020000}"/>
    <cellStyle name="Currency 6" xfId="441" xr:uid="{00000000-0005-0000-0000-000017020000}"/>
    <cellStyle name="Currency 60" xfId="442" xr:uid="{00000000-0005-0000-0000-000018020000}"/>
    <cellStyle name="Currency 61" xfId="443" xr:uid="{00000000-0005-0000-0000-000019020000}"/>
    <cellStyle name="Currency 62" xfId="444" xr:uid="{00000000-0005-0000-0000-00001A020000}"/>
    <cellStyle name="Currency 63" xfId="445" xr:uid="{00000000-0005-0000-0000-00001B020000}"/>
    <cellStyle name="Currency 64" xfId="446" xr:uid="{00000000-0005-0000-0000-00001C020000}"/>
    <cellStyle name="Currency 65" xfId="447" xr:uid="{00000000-0005-0000-0000-00001D020000}"/>
    <cellStyle name="Currency 66" xfId="448" xr:uid="{00000000-0005-0000-0000-00001E020000}"/>
    <cellStyle name="Currency 67" xfId="449" xr:uid="{00000000-0005-0000-0000-00001F020000}"/>
    <cellStyle name="Currency 68" xfId="450" xr:uid="{00000000-0005-0000-0000-000020020000}"/>
    <cellStyle name="Currency 69" xfId="451" xr:uid="{00000000-0005-0000-0000-000021020000}"/>
    <cellStyle name="Currency 7" xfId="452" xr:uid="{00000000-0005-0000-0000-000022020000}"/>
    <cellStyle name="Currency 70" xfId="453" xr:uid="{00000000-0005-0000-0000-000023020000}"/>
    <cellStyle name="Currency 71" xfId="454" xr:uid="{00000000-0005-0000-0000-000024020000}"/>
    <cellStyle name="Currency 72" xfId="455" xr:uid="{00000000-0005-0000-0000-000025020000}"/>
    <cellStyle name="Currency 73" xfId="456" xr:uid="{00000000-0005-0000-0000-000026020000}"/>
    <cellStyle name="Currency 74" xfId="457" xr:uid="{00000000-0005-0000-0000-000027020000}"/>
    <cellStyle name="Currency 75" xfId="458" xr:uid="{00000000-0005-0000-0000-000028020000}"/>
    <cellStyle name="Currency 76" xfId="459" xr:uid="{00000000-0005-0000-0000-000029020000}"/>
    <cellStyle name="Currency 77" xfId="460" xr:uid="{00000000-0005-0000-0000-00002A020000}"/>
    <cellStyle name="Currency 78" xfId="461" xr:uid="{00000000-0005-0000-0000-00002B020000}"/>
    <cellStyle name="Currency 79" xfId="462" xr:uid="{00000000-0005-0000-0000-00002C020000}"/>
    <cellStyle name="Currency 8" xfId="463" xr:uid="{00000000-0005-0000-0000-00002D020000}"/>
    <cellStyle name="Currency 80" xfId="464" xr:uid="{00000000-0005-0000-0000-00002E020000}"/>
    <cellStyle name="Currency 81" xfId="465" xr:uid="{00000000-0005-0000-0000-00002F020000}"/>
    <cellStyle name="Currency 82" xfId="466" xr:uid="{00000000-0005-0000-0000-000030020000}"/>
    <cellStyle name="Currency 83" xfId="467" xr:uid="{00000000-0005-0000-0000-000031020000}"/>
    <cellStyle name="Currency 84" xfId="468" xr:uid="{00000000-0005-0000-0000-000032020000}"/>
    <cellStyle name="Currency 85" xfId="469" xr:uid="{00000000-0005-0000-0000-000033020000}"/>
    <cellStyle name="Currency 86" xfId="470" xr:uid="{00000000-0005-0000-0000-000034020000}"/>
    <cellStyle name="Currency 87" xfId="471" xr:uid="{00000000-0005-0000-0000-000035020000}"/>
    <cellStyle name="Currency 88" xfId="472" xr:uid="{00000000-0005-0000-0000-000036020000}"/>
    <cellStyle name="Currency 89" xfId="473" xr:uid="{00000000-0005-0000-0000-000037020000}"/>
    <cellStyle name="Currency 9" xfId="474" xr:uid="{00000000-0005-0000-0000-000038020000}"/>
    <cellStyle name="Currency 90" xfId="475" xr:uid="{00000000-0005-0000-0000-000039020000}"/>
    <cellStyle name="Currency 91" xfId="476" xr:uid="{00000000-0005-0000-0000-00003A020000}"/>
    <cellStyle name="Currency 92" xfId="477" xr:uid="{00000000-0005-0000-0000-00003B020000}"/>
    <cellStyle name="Currency 93" xfId="478" xr:uid="{00000000-0005-0000-0000-00003C020000}"/>
    <cellStyle name="Currency 94" xfId="479" xr:uid="{00000000-0005-0000-0000-00003D020000}"/>
    <cellStyle name="Currency 95" xfId="480" xr:uid="{00000000-0005-0000-0000-00003E020000}"/>
    <cellStyle name="Currency 96" xfId="481" xr:uid="{00000000-0005-0000-0000-00003F020000}"/>
    <cellStyle name="Currency 97" xfId="482" xr:uid="{00000000-0005-0000-0000-000040020000}"/>
    <cellStyle name="Currency 98" xfId="483" xr:uid="{00000000-0005-0000-0000-000041020000}"/>
    <cellStyle name="Currency 99" xfId="484" xr:uid="{00000000-0005-0000-0000-000042020000}"/>
    <cellStyle name="Eingabe" xfId="679" builtinId="20" customBuiltin="1"/>
    <cellStyle name="Ergebnis" xfId="686" builtinId="25" customBuiltin="1"/>
    <cellStyle name="Erklärender Text" xfId="685" builtinId="53" customBuiltin="1"/>
    <cellStyle name="Excel Built-in Normal" xfId="485" xr:uid="{00000000-0005-0000-0000-000046020000}"/>
    <cellStyle name="Explanatory Text 2" xfId="486" xr:uid="{00000000-0005-0000-0000-000047020000}"/>
    <cellStyle name="Good 2" xfId="487" xr:uid="{00000000-0005-0000-0000-000048020000}"/>
    <cellStyle name="Good 2 2" xfId="625" xr:uid="{00000000-0005-0000-0000-000049020000}"/>
    <cellStyle name="Gut" xfId="676" builtinId="26" customBuiltin="1"/>
    <cellStyle name="Heading 1 2" xfId="488" xr:uid="{00000000-0005-0000-0000-00004B020000}"/>
    <cellStyle name="Heading 2 2" xfId="489" xr:uid="{00000000-0005-0000-0000-00004C020000}"/>
    <cellStyle name="Heading 2 2 2" xfId="626" xr:uid="{00000000-0005-0000-0000-00004D020000}"/>
    <cellStyle name="Heading 3 2" xfId="490" xr:uid="{00000000-0005-0000-0000-00004E020000}"/>
    <cellStyle name="Heading 4 2" xfId="491" xr:uid="{00000000-0005-0000-0000-00004F020000}"/>
    <cellStyle name="Hyperlink" xfId="492" xr:uid="{00000000-0005-0000-0000-000050020000}"/>
    <cellStyle name="Hyperlink 2" xfId="493" xr:uid="{00000000-0005-0000-0000-000051020000}"/>
    <cellStyle name="Hyperlink 2 2" xfId="628" xr:uid="{00000000-0005-0000-0000-000052020000}"/>
    <cellStyle name="Hyperlink 3" xfId="494" xr:uid="{00000000-0005-0000-0000-000053020000}"/>
    <cellStyle name="Hyperlink 4" xfId="495" xr:uid="{00000000-0005-0000-0000-000054020000}"/>
    <cellStyle name="Hyperlink 4 2" xfId="629" xr:uid="{00000000-0005-0000-0000-000055020000}"/>
    <cellStyle name="Hyperlink 5" xfId="496" xr:uid="{00000000-0005-0000-0000-000056020000}"/>
    <cellStyle name="Hyperlink 5 2" xfId="497" xr:uid="{00000000-0005-0000-0000-000057020000}"/>
    <cellStyle name="Hyperlink 5 3" xfId="630" xr:uid="{00000000-0005-0000-0000-000058020000}"/>
    <cellStyle name="Hyperlink 6" xfId="498" xr:uid="{00000000-0005-0000-0000-000059020000}"/>
    <cellStyle name="Hyperlink 6 2" xfId="631" xr:uid="{00000000-0005-0000-0000-00005A020000}"/>
    <cellStyle name="Hyperlink 7" xfId="499" xr:uid="{00000000-0005-0000-0000-00005B020000}"/>
    <cellStyle name="Hyperlink 7 2" xfId="632" xr:uid="{00000000-0005-0000-0000-00005C020000}"/>
    <cellStyle name="Hyperlink 8" xfId="627" xr:uid="{00000000-0005-0000-0000-00005D020000}"/>
    <cellStyle name="Input 2" xfId="500" xr:uid="{00000000-0005-0000-0000-00005E020000}"/>
    <cellStyle name="Input 2 2" xfId="633" xr:uid="{00000000-0005-0000-0000-00005F020000}"/>
    <cellStyle name="Link" xfId="829" builtinId="8"/>
    <cellStyle name="Linked Cell 2" xfId="501" xr:uid="{00000000-0005-0000-0000-000061020000}"/>
    <cellStyle name="Neutral" xfId="678" builtinId="28" customBuiltin="1"/>
    <cellStyle name="Neutral 2" xfId="502" xr:uid="{00000000-0005-0000-0000-000063020000}"/>
    <cellStyle name="Neutral 2 2" xfId="634" xr:uid="{00000000-0005-0000-0000-000064020000}"/>
    <cellStyle name="Normal 10" xfId="503" xr:uid="{00000000-0005-0000-0000-000065020000}"/>
    <cellStyle name="Normal 100" xfId="504" xr:uid="{00000000-0005-0000-0000-000066020000}"/>
    <cellStyle name="Normal 118" xfId="505" xr:uid="{00000000-0005-0000-0000-000067020000}"/>
    <cellStyle name="Normal 12" xfId="506" xr:uid="{00000000-0005-0000-0000-000068020000}"/>
    <cellStyle name="Normal 13" xfId="507" xr:uid="{00000000-0005-0000-0000-000069020000}"/>
    <cellStyle name="Normal 13 2" xfId="508" xr:uid="{00000000-0005-0000-0000-00006A020000}"/>
    <cellStyle name="Normal 13 2 2" xfId="509" xr:uid="{00000000-0005-0000-0000-00006B020000}"/>
    <cellStyle name="Normal 13 2 2 2" xfId="510" xr:uid="{00000000-0005-0000-0000-00006C020000}"/>
    <cellStyle name="Normal 13 2 2 2 2" xfId="511" xr:uid="{00000000-0005-0000-0000-00006D020000}"/>
    <cellStyle name="Normal 13 2 2 2 2 2" xfId="639" xr:uid="{00000000-0005-0000-0000-00006E020000}"/>
    <cellStyle name="Normal 13 2 2 2 2 2 2" xfId="776" xr:uid="{00000000-0005-0000-0000-00006F020000}"/>
    <cellStyle name="Normal 13 2 2 2 2 3" xfId="729" xr:uid="{00000000-0005-0000-0000-000070020000}"/>
    <cellStyle name="Normal 13 2 2 2 3" xfId="512" xr:uid="{00000000-0005-0000-0000-000071020000}"/>
    <cellStyle name="Normal 13 2 2 2 3 2" xfId="640" xr:uid="{00000000-0005-0000-0000-000072020000}"/>
    <cellStyle name="Normal 13 2 2 2 3 2 2" xfId="777" xr:uid="{00000000-0005-0000-0000-000073020000}"/>
    <cellStyle name="Normal 13 2 2 2 3 3" xfId="730" xr:uid="{00000000-0005-0000-0000-000074020000}"/>
    <cellStyle name="Normal 13 2 2 2 4" xfId="638" xr:uid="{00000000-0005-0000-0000-000075020000}"/>
    <cellStyle name="Normal 13 2 2 2 4 2" xfId="775" xr:uid="{00000000-0005-0000-0000-000076020000}"/>
    <cellStyle name="Normal 13 2 2 2 5" xfId="728" xr:uid="{00000000-0005-0000-0000-000077020000}"/>
    <cellStyle name="Normal 13 2 2 3" xfId="637" xr:uid="{00000000-0005-0000-0000-000078020000}"/>
    <cellStyle name="Normal 13 2 2 3 2" xfId="774" xr:uid="{00000000-0005-0000-0000-000079020000}"/>
    <cellStyle name="Normal 13 2 2 4" xfId="727" xr:uid="{00000000-0005-0000-0000-00007A020000}"/>
    <cellStyle name="Normal 13 2 3" xfId="513" xr:uid="{00000000-0005-0000-0000-00007B020000}"/>
    <cellStyle name="Normal 13 2 3 2" xfId="641" xr:uid="{00000000-0005-0000-0000-00007C020000}"/>
    <cellStyle name="Normal 13 2 3 2 2" xfId="778" xr:uid="{00000000-0005-0000-0000-00007D020000}"/>
    <cellStyle name="Normal 13 2 3 3" xfId="731" xr:uid="{00000000-0005-0000-0000-00007E020000}"/>
    <cellStyle name="Normal 13 2 4" xfId="636" xr:uid="{00000000-0005-0000-0000-00007F020000}"/>
    <cellStyle name="Normal 13 2 4 2" xfId="773" xr:uid="{00000000-0005-0000-0000-000080020000}"/>
    <cellStyle name="Normal 13 2 5" xfId="726" xr:uid="{00000000-0005-0000-0000-000081020000}"/>
    <cellStyle name="Normal 13 3" xfId="514" xr:uid="{00000000-0005-0000-0000-000082020000}"/>
    <cellStyle name="Normal 13 3 2" xfId="515" xr:uid="{00000000-0005-0000-0000-000083020000}"/>
    <cellStyle name="Normal 13 3 2 2" xfId="643" xr:uid="{00000000-0005-0000-0000-000084020000}"/>
    <cellStyle name="Normal 13 3 2 2 2" xfId="780" xr:uid="{00000000-0005-0000-0000-000085020000}"/>
    <cellStyle name="Normal 13 3 2 3" xfId="733" xr:uid="{00000000-0005-0000-0000-000086020000}"/>
    <cellStyle name="Normal 13 3 3" xfId="642" xr:uid="{00000000-0005-0000-0000-000087020000}"/>
    <cellStyle name="Normal 13 3 3 2" xfId="779" xr:uid="{00000000-0005-0000-0000-000088020000}"/>
    <cellStyle name="Normal 13 3 4" xfId="732" xr:uid="{00000000-0005-0000-0000-000089020000}"/>
    <cellStyle name="Normal 13 4" xfId="516" xr:uid="{00000000-0005-0000-0000-00008A020000}"/>
    <cellStyle name="Normal 13 4 2" xfId="644" xr:uid="{00000000-0005-0000-0000-00008B020000}"/>
    <cellStyle name="Normal 13 4 2 2" xfId="781" xr:uid="{00000000-0005-0000-0000-00008C020000}"/>
    <cellStyle name="Normal 13 4 3" xfId="734" xr:uid="{00000000-0005-0000-0000-00008D020000}"/>
    <cellStyle name="Normal 13 5" xfId="635" xr:uid="{00000000-0005-0000-0000-00008E020000}"/>
    <cellStyle name="Normal 13 5 2" xfId="772" xr:uid="{00000000-0005-0000-0000-00008F020000}"/>
    <cellStyle name="Normal 13 6" xfId="517" xr:uid="{00000000-0005-0000-0000-000090020000}"/>
    <cellStyle name="Normal 13 6 2" xfId="645" xr:uid="{00000000-0005-0000-0000-000091020000}"/>
    <cellStyle name="Normal 13 6 2 2" xfId="782" xr:uid="{00000000-0005-0000-0000-000092020000}"/>
    <cellStyle name="Normal 13 6 3" xfId="735" xr:uid="{00000000-0005-0000-0000-000093020000}"/>
    <cellStyle name="Normal 13 7" xfId="725" xr:uid="{00000000-0005-0000-0000-000094020000}"/>
    <cellStyle name="Normal 13 8" xfId="828" xr:uid="{00000000-0005-0000-0000-000095020000}"/>
    <cellStyle name="Normal 13 9" xfId="827" xr:uid="{00000000-0005-0000-0000-000096020000}"/>
    <cellStyle name="Normal 15" xfId="518" xr:uid="{00000000-0005-0000-0000-000097020000}"/>
    <cellStyle name="Normal 16" xfId="519" xr:uid="{00000000-0005-0000-0000-000098020000}"/>
    <cellStyle name="Normal 17" xfId="520" xr:uid="{00000000-0005-0000-0000-000099020000}"/>
    <cellStyle name="Normal 19" xfId="521" xr:uid="{00000000-0005-0000-0000-00009A020000}"/>
    <cellStyle name="Normal 2" xfId="522" xr:uid="{00000000-0005-0000-0000-00009B020000}"/>
    <cellStyle name="Normal 2 2" xfId="523" xr:uid="{00000000-0005-0000-0000-00009C020000}"/>
    <cellStyle name="Normal 2 2 2" xfId="524" xr:uid="{00000000-0005-0000-0000-00009D020000}"/>
    <cellStyle name="Normal 2 2 2 2" xfId="646" xr:uid="{00000000-0005-0000-0000-00009E020000}"/>
    <cellStyle name="Normal 2 2 2 2 2" xfId="783" xr:uid="{00000000-0005-0000-0000-00009F020000}"/>
    <cellStyle name="Normal 2 2 2 3" xfId="736" xr:uid="{00000000-0005-0000-0000-0000A0020000}"/>
    <cellStyle name="Normal 2 2 3" xfId="525" xr:uid="{00000000-0005-0000-0000-0000A1020000}"/>
    <cellStyle name="Normal 2 2 3 2" xfId="647" xr:uid="{00000000-0005-0000-0000-0000A2020000}"/>
    <cellStyle name="Normal 2 2 3 2 2" xfId="784" xr:uid="{00000000-0005-0000-0000-0000A3020000}"/>
    <cellStyle name="Normal 2 2 3 3" xfId="737" xr:uid="{00000000-0005-0000-0000-0000A4020000}"/>
    <cellStyle name="Normal 2 3" xfId="526" xr:uid="{00000000-0005-0000-0000-0000A5020000}"/>
    <cellStyle name="Normal 2 3 2" xfId="527" xr:uid="{00000000-0005-0000-0000-0000A6020000}"/>
    <cellStyle name="Normal 2 3 2 2" xfId="648" xr:uid="{00000000-0005-0000-0000-0000A7020000}"/>
    <cellStyle name="Normal 2 3 2 2 2" xfId="785" xr:uid="{00000000-0005-0000-0000-0000A8020000}"/>
    <cellStyle name="Normal 2 3 2 3" xfId="738" xr:uid="{00000000-0005-0000-0000-0000A9020000}"/>
    <cellStyle name="Normal 2 4" xfId="528" xr:uid="{00000000-0005-0000-0000-0000AA020000}"/>
    <cellStyle name="Normal 2 4 2" xfId="529" xr:uid="{00000000-0005-0000-0000-0000AB020000}"/>
    <cellStyle name="Normal 2 4 2 2" xfId="649" xr:uid="{00000000-0005-0000-0000-0000AC020000}"/>
    <cellStyle name="Normal 2 4 2 2 2" xfId="786" xr:uid="{00000000-0005-0000-0000-0000AD020000}"/>
    <cellStyle name="Normal 2 4 2 3" xfId="739" xr:uid="{00000000-0005-0000-0000-0000AE020000}"/>
    <cellStyle name="Normal 2 5" xfId="530" xr:uid="{00000000-0005-0000-0000-0000AF020000}"/>
    <cellStyle name="Normal 23" xfId="531" xr:uid="{00000000-0005-0000-0000-0000B0020000}"/>
    <cellStyle name="Normal 3" xfId="532" xr:uid="{00000000-0005-0000-0000-0000B1020000}"/>
    <cellStyle name="Normal 3 2" xfId="533" xr:uid="{00000000-0005-0000-0000-0000B2020000}"/>
    <cellStyle name="Normal 3 2 11" xfId="534" xr:uid="{00000000-0005-0000-0000-0000B3020000}"/>
    <cellStyle name="Normal 3 2 2" xfId="650" xr:uid="{00000000-0005-0000-0000-0000B4020000}"/>
    <cellStyle name="Normal 3 2 2 2" xfId="787" xr:uid="{00000000-0005-0000-0000-0000B5020000}"/>
    <cellStyle name="Normal 3 2 3" xfId="740" xr:uid="{00000000-0005-0000-0000-0000B6020000}"/>
    <cellStyle name="Normal 3 3" xfId="535" xr:uid="{00000000-0005-0000-0000-0000B7020000}"/>
    <cellStyle name="Normal 3 4" xfId="536" xr:uid="{00000000-0005-0000-0000-0000B8020000}"/>
    <cellStyle name="Normal 3 4 2" xfId="651" xr:uid="{00000000-0005-0000-0000-0000B9020000}"/>
    <cellStyle name="Normal 3 4 2 2" xfId="788" xr:uid="{00000000-0005-0000-0000-0000BA020000}"/>
    <cellStyle name="Normal 3 4 3" xfId="741" xr:uid="{00000000-0005-0000-0000-0000BB020000}"/>
    <cellStyle name="Normal 3 8" xfId="537" xr:uid="{00000000-0005-0000-0000-0000BC020000}"/>
    <cellStyle name="Normal 3 8 2" xfId="538" xr:uid="{00000000-0005-0000-0000-0000BD020000}"/>
    <cellStyle name="Normal 3 8 2 2" xfId="539" xr:uid="{00000000-0005-0000-0000-0000BE020000}"/>
    <cellStyle name="Normal 3 8 2 2 2" xfId="654" xr:uid="{00000000-0005-0000-0000-0000BF020000}"/>
    <cellStyle name="Normal 3 8 2 2 2 2" xfId="791" xr:uid="{00000000-0005-0000-0000-0000C0020000}"/>
    <cellStyle name="Normal 3 8 2 2 3" xfId="744" xr:uid="{00000000-0005-0000-0000-0000C1020000}"/>
    <cellStyle name="Normal 3 8 2 3" xfId="653" xr:uid="{00000000-0005-0000-0000-0000C2020000}"/>
    <cellStyle name="Normal 3 8 2 3 2" xfId="790" xr:uid="{00000000-0005-0000-0000-0000C3020000}"/>
    <cellStyle name="Normal 3 8 2 4" xfId="743" xr:uid="{00000000-0005-0000-0000-0000C4020000}"/>
    <cellStyle name="Normal 3 8 3" xfId="540" xr:uid="{00000000-0005-0000-0000-0000C5020000}"/>
    <cellStyle name="Normal 3 8 3 2" xfId="655" xr:uid="{00000000-0005-0000-0000-0000C6020000}"/>
    <cellStyle name="Normal 3 8 3 2 2" xfId="792" xr:uid="{00000000-0005-0000-0000-0000C7020000}"/>
    <cellStyle name="Normal 3 8 3 3" xfId="745" xr:uid="{00000000-0005-0000-0000-0000C8020000}"/>
    <cellStyle name="Normal 3 8 4" xfId="652" xr:uid="{00000000-0005-0000-0000-0000C9020000}"/>
    <cellStyle name="Normal 3 8 4 2" xfId="789" xr:uid="{00000000-0005-0000-0000-0000CA020000}"/>
    <cellStyle name="Normal 3 8 5" xfId="742" xr:uid="{00000000-0005-0000-0000-0000CB020000}"/>
    <cellStyle name="Normal 4" xfId="541" xr:uid="{00000000-0005-0000-0000-0000CC020000}"/>
    <cellStyle name="Normal 4 2" xfId="542" xr:uid="{00000000-0005-0000-0000-0000CD020000}"/>
    <cellStyle name="Normal 4 2 2" xfId="656" xr:uid="{00000000-0005-0000-0000-0000CE020000}"/>
    <cellStyle name="Normal 4 2 2 2" xfId="793" xr:uid="{00000000-0005-0000-0000-0000CF020000}"/>
    <cellStyle name="Normal 4 2 3" xfId="746" xr:uid="{00000000-0005-0000-0000-0000D0020000}"/>
    <cellStyle name="Normal 4 3" xfId="543" xr:uid="{00000000-0005-0000-0000-0000D1020000}"/>
    <cellStyle name="Normal 4 4" xfId="544" xr:uid="{00000000-0005-0000-0000-0000D2020000}"/>
    <cellStyle name="Normal 4 4 2" xfId="657" xr:uid="{00000000-0005-0000-0000-0000D3020000}"/>
    <cellStyle name="Normal 4 4 2 2" xfId="794" xr:uid="{00000000-0005-0000-0000-0000D4020000}"/>
    <cellStyle name="Normal 4 4 3" xfId="747" xr:uid="{00000000-0005-0000-0000-0000D5020000}"/>
    <cellStyle name="Normal 416" xfId="545" xr:uid="{00000000-0005-0000-0000-0000D6020000}"/>
    <cellStyle name="Normal 417" xfId="546" xr:uid="{00000000-0005-0000-0000-0000D7020000}"/>
    <cellStyle name="Normal 428" xfId="547" xr:uid="{00000000-0005-0000-0000-0000D8020000}"/>
    <cellStyle name="Normal 429" xfId="548" xr:uid="{00000000-0005-0000-0000-0000D9020000}"/>
    <cellStyle name="Normal 486" xfId="549" xr:uid="{00000000-0005-0000-0000-0000DA020000}"/>
    <cellStyle name="Normal 487" xfId="550" xr:uid="{00000000-0005-0000-0000-0000DB020000}"/>
    <cellStyle name="Normal 489" xfId="551" xr:uid="{00000000-0005-0000-0000-0000DC020000}"/>
    <cellStyle name="Normal 490" xfId="552" xr:uid="{00000000-0005-0000-0000-0000DD020000}"/>
    <cellStyle name="Normal 5" xfId="553" xr:uid="{00000000-0005-0000-0000-0000DE020000}"/>
    <cellStyle name="Normal 5 2" xfId="554" xr:uid="{00000000-0005-0000-0000-0000DF020000}"/>
    <cellStyle name="Normal 5 3" xfId="555" xr:uid="{00000000-0005-0000-0000-0000E0020000}"/>
    <cellStyle name="Normal 5 3 2" xfId="658" xr:uid="{00000000-0005-0000-0000-0000E1020000}"/>
    <cellStyle name="Normal 5 3 2 2" xfId="795" xr:uid="{00000000-0005-0000-0000-0000E2020000}"/>
    <cellStyle name="Normal 5 3 3" xfId="748" xr:uid="{00000000-0005-0000-0000-0000E3020000}"/>
    <cellStyle name="Normal 506" xfId="556" xr:uid="{00000000-0005-0000-0000-0000E4020000}"/>
    <cellStyle name="Normal 516" xfId="557" xr:uid="{00000000-0005-0000-0000-0000E5020000}"/>
    <cellStyle name="Normal 517" xfId="558" xr:uid="{00000000-0005-0000-0000-0000E6020000}"/>
    <cellStyle name="Normal 53" xfId="559" xr:uid="{00000000-0005-0000-0000-0000E7020000}"/>
    <cellStyle name="Normal 54" xfId="560" xr:uid="{00000000-0005-0000-0000-0000E8020000}"/>
    <cellStyle name="Normal 542" xfId="561" xr:uid="{00000000-0005-0000-0000-0000E9020000}"/>
    <cellStyle name="Normal 543" xfId="562" xr:uid="{00000000-0005-0000-0000-0000EA020000}"/>
    <cellStyle name="Normal 544" xfId="563" xr:uid="{00000000-0005-0000-0000-0000EB020000}"/>
    <cellStyle name="Normal 547" xfId="564" xr:uid="{00000000-0005-0000-0000-0000EC020000}"/>
    <cellStyle name="Normal 548" xfId="565" xr:uid="{00000000-0005-0000-0000-0000ED020000}"/>
    <cellStyle name="Normal 550" xfId="566" xr:uid="{00000000-0005-0000-0000-0000EE020000}"/>
    <cellStyle name="Normal 571" xfId="567" xr:uid="{00000000-0005-0000-0000-0000EF020000}"/>
    <cellStyle name="Normal 572" xfId="568" xr:uid="{00000000-0005-0000-0000-0000F0020000}"/>
    <cellStyle name="Normal 6" xfId="569" xr:uid="{00000000-0005-0000-0000-0000F1020000}"/>
    <cellStyle name="Normal 6 2" xfId="570" xr:uid="{00000000-0005-0000-0000-0000F2020000}"/>
    <cellStyle name="Normal 6 2 2" xfId="660" xr:uid="{00000000-0005-0000-0000-0000F3020000}"/>
    <cellStyle name="Normal 6 2 2 2" xfId="797" xr:uid="{00000000-0005-0000-0000-0000F4020000}"/>
    <cellStyle name="Normal 6 2 3" xfId="750" xr:uid="{00000000-0005-0000-0000-0000F5020000}"/>
    <cellStyle name="Normal 6 3" xfId="571" xr:uid="{00000000-0005-0000-0000-0000F6020000}"/>
    <cellStyle name="Normal 6 4" xfId="659" xr:uid="{00000000-0005-0000-0000-0000F7020000}"/>
    <cellStyle name="Normal 6 4 2" xfId="796" xr:uid="{00000000-0005-0000-0000-0000F8020000}"/>
    <cellStyle name="Normal 6 5" xfId="749" xr:uid="{00000000-0005-0000-0000-0000F9020000}"/>
    <cellStyle name="Normal 7" xfId="572" xr:uid="{00000000-0005-0000-0000-0000FA020000}"/>
    <cellStyle name="Normal 7 2" xfId="573" xr:uid="{00000000-0005-0000-0000-0000FB020000}"/>
    <cellStyle name="Normal 8" xfId="574" xr:uid="{00000000-0005-0000-0000-0000FC020000}"/>
    <cellStyle name="Normal 9" xfId="711" xr:uid="{00000000-0005-0000-0000-0000FD020000}"/>
    <cellStyle name="Normal 9 2" xfId="825" xr:uid="{00000000-0005-0000-0000-0000FE020000}"/>
    <cellStyle name="Normal_Sheet1" xfId="575" xr:uid="{00000000-0005-0000-0000-0000FF020000}"/>
    <cellStyle name="Note 2" xfId="576" xr:uid="{00000000-0005-0000-0000-000000030000}"/>
    <cellStyle name="Note 2 2" xfId="661" xr:uid="{00000000-0005-0000-0000-000001030000}"/>
    <cellStyle name="Note 2 2 2" xfId="798" xr:uid="{00000000-0005-0000-0000-000002030000}"/>
    <cellStyle name="Note 2 3" xfId="751" xr:uid="{00000000-0005-0000-0000-000003030000}"/>
    <cellStyle name="Note 3" xfId="712" xr:uid="{00000000-0005-0000-0000-000004030000}"/>
    <cellStyle name="Note 3 2" xfId="826" xr:uid="{00000000-0005-0000-0000-000005030000}"/>
    <cellStyle name="Output 2" xfId="577" xr:uid="{00000000-0005-0000-0000-000006030000}"/>
    <cellStyle name="Output 2 2" xfId="662" xr:uid="{00000000-0005-0000-0000-000007030000}"/>
    <cellStyle name="Percent" xfId="1" xr:uid="{00000000-0005-0000-0000-000008030000}"/>
    <cellStyle name="Percent 2" xfId="578" xr:uid="{00000000-0005-0000-0000-000009030000}"/>
    <cellStyle name="Schlecht" xfId="677" builtinId="27" customBuiltin="1"/>
    <cellStyle name="Standard" xfId="0" builtinId="0"/>
    <cellStyle name="Standard 3" xfId="579" xr:uid="{00000000-0005-0000-0000-00000C030000}"/>
    <cellStyle name="Standard 4" xfId="580" xr:uid="{00000000-0005-0000-0000-00000D030000}"/>
    <cellStyle name="Standard 4 2" xfId="581" xr:uid="{00000000-0005-0000-0000-00000E030000}"/>
    <cellStyle name="Standard 4 2 2" xfId="582" xr:uid="{00000000-0005-0000-0000-00000F030000}"/>
    <cellStyle name="Standard 4 2 2 2" xfId="583" xr:uid="{00000000-0005-0000-0000-000010030000}"/>
    <cellStyle name="Standard 4 2 2 2 2" xfId="666" xr:uid="{00000000-0005-0000-0000-000011030000}"/>
    <cellStyle name="Standard 4 2 2 2 2 2" xfId="802" xr:uid="{00000000-0005-0000-0000-000012030000}"/>
    <cellStyle name="Standard 4 2 2 2 3" xfId="755" xr:uid="{00000000-0005-0000-0000-000013030000}"/>
    <cellStyle name="Standard 4 2 2 3" xfId="665" xr:uid="{00000000-0005-0000-0000-000014030000}"/>
    <cellStyle name="Standard 4 2 2 3 2" xfId="801" xr:uid="{00000000-0005-0000-0000-000015030000}"/>
    <cellStyle name="Standard 4 2 2 4" xfId="754" xr:uid="{00000000-0005-0000-0000-000016030000}"/>
    <cellStyle name="Standard 4 2 3" xfId="584" xr:uid="{00000000-0005-0000-0000-000017030000}"/>
    <cellStyle name="Standard 4 2 3 2" xfId="667" xr:uid="{00000000-0005-0000-0000-000018030000}"/>
    <cellStyle name="Standard 4 2 3 2 2" xfId="803" xr:uid="{00000000-0005-0000-0000-000019030000}"/>
    <cellStyle name="Standard 4 2 3 3" xfId="756" xr:uid="{00000000-0005-0000-0000-00001A030000}"/>
    <cellStyle name="Standard 4 2 4" xfId="664" xr:uid="{00000000-0005-0000-0000-00001B030000}"/>
    <cellStyle name="Standard 4 2 4 2" xfId="800" xr:uid="{00000000-0005-0000-0000-00001C030000}"/>
    <cellStyle name="Standard 4 2 5" xfId="753" xr:uid="{00000000-0005-0000-0000-00001D030000}"/>
    <cellStyle name="Standard 4 3" xfId="585" xr:uid="{00000000-0005-0000-0000-00001E030000}"/>
    <cellStyle name="Standard 4 3 2" xfId="586" xr:uid="{00000000-0005-0000-0000-00001F030000}"/>
    <cellStyle name="Standard 4 3 2 2" xfId="669" xr:uid="{00000000-0005-0000-0000-000020030000}"/>
    <cellStyle name="Standard 4 3 2 2 2" xfId="805" xr:uid="{00000000-0005-0000-0000-000021030000}"/>
    <cellStyle name="Standard 4 3 2 3" xfId="758" xr:uid="{00000000-0005-0000-0000-000022030000}"/>
    <cellStyle name="Standard 4 3 3" xfId="668" xr:uid="{00000000-0005-0000-0000-000023030000}"/>
    <cellStyle name="Standard 4 3 3 2" xfId="804" xr:uid="{00000000-0005-0000-0000-000024030000}"/>
    <cellStyle name="Standard 4 3 4" xfId="757" xr:uid="{00000000-0005-0000-0000-000025030000}"/>
    <cellStyle name="Standard 4 4" xfId="587" xr:uid="{00000000-0005-0000-0000-000026030000}"/>
    <cellStyle name="Standard 4 4 2" xfId="670" xr:uid="{00000000-0005-0000-0000-000027030000}"/>
    <cellStyle name="Standard 4 4 2 2" xfId="806" xr:uid="{00000000-0005-0000-0000-000028030000}"/>
    <cellStyle name="Standard 4 4 3" xfId="759" xr:uid="{00000000-0005-0000-0000-000029030000}"/>
    <cellStyle name="Standard 4 5" xfId="663" xr:uid="{00000000-0005-0000-0000-00002A030000}"/>
    <cellStyle name="Standard 4 5 2" xfId="799" xr:uid="{00000000-0005-0000-0000-00002B030000}"/>
    <cellStyle name="Standard 4 6" xfId="752" xr:uid="{00000000-0005-0000-0000-00002C030000}"/>
    <cellStyle name="Standard 6" xfId="588" xr:uid="{00000000-0005-0000-0000-00002D030000}"/>
    <cellStyle name="Title 2" xfId="589" xr:uid="{00000000-0005-0000-0000-00002E030000}"/>
    <cellStyle name="Total 2" xfId="590" xr:uid="{00000000-0005-0000-0000-00002F03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37030000}"/>
    <cellStyle name="Zelle überprüfen" xfId="683" builtinId="23" customBuiltin="1"/>
    <cellStyle name="표준 2" xfId="592" xr:uid="{00000000-0005-0000-0000-000039030000}"/>
    <cellStyle name="一般 7" xfId="593" xr:uid="{00000000-0005-0000-0000-00003A030000}"/>
    <cellStyle name="標準 2" xfId="594" xr:uid="{00000000-0005-0000-0000-00003B030000}"/>
    <cellStyle name="標準 2 2" xfId="595" xr:uid="{00000000-0005-0000-0000-00003C030000}"/>
    <cellStyle name="標準 2 3" xfId="596" xr:uid="{00000000-0005-0000-0000-00003D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xbk-kabel.de/wp-content/uploads/2023/11/Code-of-Conduct_14.10.2023.pdf" TargetMode="External"/><Relationship Id="rId2" Type="http://schemas.openxmlformats.org/officeDocument/2006/relationships/hyperlink" Target="mailto:A.Papadopoulos@xbk-kabel.de" TargetMode="External"/><Relationship Id="rId1" Type="http://schemas.openxmlformats.org/officeDocument/2006/relationships/hyperlink" Target="mailto:V.Daubert@xbk-kabel.d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3" sqref="D3"/>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7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7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7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3" t="s">
        <v>19203</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3" t="s">
        <v>19204</v>
      </c>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3" t="s">
        <v>19205</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t="s">
        <v>19206</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2" t="s">
        <v>19207</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t="s">
        <v>19208</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t="s">
        <v>19209</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t="s">
        <v>19210</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2" t="s">
        <v>19211</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45722</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8" t="s">
        <v>22</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8" t="s">
        <v>25</v>
      </c>
      <c r="E27" s="329"/>
      <c r="F27" s="9"/>
      <c r="G27" s="330"/>
      <c r="H27" s="331"/>
      <c r="I27" s="331"/>
      <c r="J27" s="332"/>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8" t="s">
        <v>25</v>
      </c>
      <c r="E33" s="329"/>
      <c r="F33" s="9"/>
      <c r="G33" s="330"/>
      <c r="H33" s="331"/>
      <c r="I33" s="331"/>
      <c r="J33" s="332"/>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8" t="s">
        <v>22</v>
      </c>
      <c r="E39" s="329"/>
      <c r="F39" s="41"/>
      <c r="G39" s="330"/>
      <c r="H39" s="331"/>
      <c r="I39" s="331"/>
      <c r="J39" s="332"/>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0">
        <v>1</v>
      </c>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8" t="s">
        <v>25</v>
      </c>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8" t="s">
        <v>25</v>
      </c>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25</v>
      </c>
      <c r="E71" s="329"/>
      <c r="F71" s="51"/>
      <c r="G71" s="344" t="s">
        <v>19212</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8"/>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8" t="s">
        <v>25</v>
      </c>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35</v>
      </c>
      <c r="E79" s="341"/>
      <c r="F79" s="51"/>
      <c r="G79" s="330" t="s">
        <v>19213</v>
      </c>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8" t="s">
        <v>22</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7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20" r:id="rId2" xr:uid="{00000000-0004-0000-0300-000005000000}"/>
    <hyperlink ref="G71" r:id="rId3" xr:uid="{00000000-0004-0000-0300-000006000000}"/>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E10" sqref="E10"/>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38.25">
      <c r="A5" s="200"/>
      <c r="B5" s="150" t="s">
        <v>44</v>
      </c>
      <c r="C5" s="153" t="s">
        <v>321</v>
      </c>
      <c r="D5" s="150" t="s">
        <v>19214</v>
      </c>
      <c r="E5" s="150" t="s">
        <v>162</v>
      </c>
      <c r="F5" s="150">
        <f ca="1">IF(ISERROR($V5),"",OFFSET('Smelter Look-up'!$E$4,$V5-4,0))</f>
        <v>0</v>
      </c>
      <c r="G5" s="150" t="str">
        <f ca="1">IF(C5=$X$4,"Enter smelter details",IF(ISERROR($V5),"",OFFSET('Smelter Look-up'!$F$4,$V5-4,0)))</f>
        <v>Enter smelter details</v>
      </c>
      <c r="H5" s="208" t="s">
        <v>19215</v>
      </c>
      <c r="I5" s="209" t="s">
        <v>5143</v>
      </c>
      <c r="J5" s="209" t="s">
        <v>5035</v>
      </c>
      <c r="K5" s="151"/>
      <c r="L5" s="151"/>
      <c r="M5" s="151"/>
      <c r="N5" s="151"/>
      <c r="O5" s="151"/>
      <c r="P5" s="211"/>
      <c r="Q5" s="152"/>
      <c r="R5" s="150" t="str">
        <f ca="1">IF(ISERROR($V5),"",OFFSET('Smelter Look-up'!$C$4,$V5-4,0)&amp;"")</f>
        <v/>
      </c>
      <c r="S5" s="156" t="str">
        <f t="shared" ref="S5:S63" ca="1" si="0">IF(B5="","",IF(ISERROR(MATCH($E5,CL,0)),"Unknown",INDIRECT("'C'!$A$"&amp;MATCH($E5,CL,0)+1)))</f>
        <v>GB</v>
      </c>
      <c r="T5" s="156" t="str">
        <f ca="1">IF(B5="","",IF(ISERROR(MATCH($J5,SorP!$B$1:$B$6226,0)),"",INDIRECT("'SorP'!$A$"&amp;MATCH($S5&amp;$J5,SorP!C:C,0))))</f>
        <v>GB-DBY</v>
      </c>
      <c r="U5" s="169"/>
      <c r="V5" s="170">
        <f>IF(C5="",NA(),MATCH($B5&amp;$C5,'Smelter Look-up'!$J:$J,0))</f>
        <v>190</v>
      </c>
      <c r="X5" s="171">
        <f t="shared" ref="X5:X62" si="1">IF(AND(C5="Smelter not listed",OR(LEN(D5)=0,LEN(E5)=0)),1,0)</f>
        <v>0</v>
      </c>
      <c r="AB5" s="171" t="str">
        <f t="shared" ref="AB5:AB62" si="2">B5&amp;C5</f>
        <v>MicaSmelter not listed</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21" activePane="bottomRight" state="frozen"/>
      <selection pane="topRight" activeCell="B24" sqref="B24:J24"/>
      <selection pane="bottomLeft" activeCell="B24" sqref="B24:J24"/>
      <selection pane="bottomRight" activeCell="D1" sqref="D1"/>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XBK-KABEL Xaver Bechtold GmbH</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Viktor Daubert</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V.Daubert@xbk-kabel.de</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(0)741/254-137</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Aristotelis Papadopoulos</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A.Papadopoulos@xbk-kabel.de</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45722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7" t="str">
        <f t="shared" ca="1" si="3"/>
        <v>Complete</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1</v>
      </c>
      <c r="C34" s="137" t="str">
        <f t="shared" ca="1" si="3"/>
        <v>Complete</v>
      </c>
      <c r="D34" s="86" t="str">
        <f>IF(H34=1,"Click here to answer question 5 for Mica","")</f>
        <v/>
      </c>
      <c r="E34" s="17" t="s">
        <v>18</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Yes</v>
      </c>
      <c r="C39" s="137" t="str">
        <f t="shared" ca="1" si="3"/>
        <v>Complete</v>
      </c>
      <c r="D39" s="88" t="str">
        <f>IF(H39=1,"Click here to answer question 6 for Mica","")</f>
        <v/>
      </c>
      <c r="E39" s="17" t="s">
        <v>13</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15</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https://www.xbk-kabel.de/wp-content/uploads/2023/11/Code-of-Conduct_14.10.2023.pdf</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Yes</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E-Mail</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No</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1</v>
      </c>
      <c r="G61" s="63">
        <f>IF(AND(COUNTIF(SmelterIdetifiedForMetal,"Mica")&gt;0,COUNTIF('Smelter List'!AB$5:AB$2500,"Mica?*")&gt;0),0,1)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Complete</v>
      </c>
      <c r="D64" s="86"/>
      <c r="E64" s="17"/>
      <c r="F64" s="85">
        <f ca="1">IF(COUNTIF('Smelter List'!$C:$C,"Smelter Not Listed")&gt;0,1,0)</f>
        <v>1</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24028734-27A0-4896-870A-BAB2BB694850}"/>
    </customSheetView>
    <customSheetView guid="{4BDF1A28-30D5-449D-B20E-D6C97EF9FAE1}" showAutoFilter="1">
      <selection activeCell="C174" sqref="C174"/>
      <pageMargins left="0" right="0" top="0" bottom="0" header="0" footer="0"/>
      <pageSetup paperSize="9" orientation="portrait"/>
      <autoFilter ref="B1:N1" xr:uid="{E159F11D-E29B-4023-96B1-17AA1B249058}"/>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F0FAAC4-4A24-4843-AF8A-05FDDB203A68}"/>
    </customSheetView>
    <customSheetView guid="{4BDF1A28-30D5-449D-B20E-D6C97EF9FAE1}" showAutoFilter="1">
      <selection activeCell="C1" sqref="C1:D65536"/>
      <pageMargins left="0" right="0" top="0" bottom="0" header="0" footer="0"/>
      <pageSetup orientation="portrait"/>
      <autoFilter ref="B1:C1" xr:uid="{3BC9A273-8548-48E8-9A39-3D21453B22C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a54701f6-876b-4337-a24e-543e1bd311e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purl.org/dc/dcmitype/"/>
    <ds:schemaRef ds:uri="1b346dad-8a15-4ce7-a19a-07d981b0c5e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Tabea Franco</cp:lastModifiedBy>
  <cp:revision/>
  <dcterms:created xsi:type="dcterms:W3CDTF">2010-06-21T21:00:23Z</dcterms:created>
  <dcterms:modified xsi:type="dcterms:W3CDTF">2025-05-20T09:55:53Z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